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ole.barnes\Downloads\"/>
    </mc:Choice>
  </mc:AlternateContent>
  <xr:revisionPtr revIDLastSave="0" documentId="13_ncr:1_{E1338D0F-79F3-4643-8B4B-DE883D58923D}" xr6:coauthVersionLast="47" xr6:coauthVersionMax="47" xr10:uidLastSave="{00000000-0000-0000-0000-000000000000}"/>
  <bookViews>
    <workbookView xWindow="-108" yWindow="-108" windowWidth="23256" windowHeight="12576" xr2:uid="{66071454-0C38-4E96-96C6-5316CB235AFD}"/>
  </bookViews>
  <sheets>
    <sheet name="FY22 Printout" sheetId="2" r:id="rId1"/>
    <sheet name="SpendDate FY22rpt" sheetId="1" r:id="rId2"/>
  </sheets>
  <definedNames>
    <definedName name="_xlnm.Print_Area" localSheetId="0">'FY22 Printout'!$A$1:$G$79</definedName>
    <definedName name="_xlnm.Print_Area" localSheetId="1">'SpendDate FY22rpt'!$A$5:$P$164</definedName>
    <definedName name="_xlnm.Print_Titles" localSheetId="1">'SpendDate FY22rpt'!$2:$4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2" l="1"/>
  <c r="G62" i="2"/>
  <c r="G61" i="2"/>
  <c r="G60" i="2"/>
  <c r="G59" i="2"/>
  <c r="G58" i="2"/>
  <c r="G57" i="2"/>
  <c r="G56" i="2"/>
  <c r="G55" i="2"/>
  <c r="G54" i="2"/>
  <c r="G53" i="2"/>
  <c r="G52" i="2"/>
  <c r="F64" i="2"/>
  <c r="E64" i="2"/>
  <c r="D64" i="2"/>
  <c r="G33" i="2"/>
  <c r="G32" i="2"/>
  <c r="G31" i="2"/>
  <c r="G30" i="2"/>
  <c r="G29" i="2"/>
  <c r="G28" i="2"/>
  <c r="G27" i="2"/>
  <c r="E34" i="2"/>
  <c r="G26" i="2"/>
  <c r="G25" i="2"/>
  <c r="G24" i="2"/>
  <c r="G23" i="2"/>
  <c r="F34" i="2"/>
  <c r="D34" i="2"/>
  <c r="C34" i="2"/>
  <c r="G18" i="2"/>
  <c r="G17" i="2"/>
  <c r="G16" i="2"/>
  <c r="G15" i="2"/>
  <c r="G14" i="2"/>
  <c r="G13" i="2"/>
  <c r="G12" i="2"/>
  <c r="F19" i="2"/>
  <c r="G11" i="2"/>
  <c r="G10" i="2"/>
  <c r="G9" i="2"/>
  <c r="G8" i="2"/>
  <c r="G7" i="2"/>
  <c r="D19" i="2"/>
  <c r="C19" i="2"/>
  <c r="A164" i="1"/>
  <c r="F164" i="1"/>
  <c r="F110" i="1"/>
  <c r="A110" i="1"/>
  <c r="A103" i="1"/>
  <c r="A94" i="1"/>
  <c r="A82" i="1"/>
  <c r="F82" i="1"/>
  <c r="A77" i="1"/>
  <c r="F77" i="1"/>
  <c r="F72" i="1"/>
  <c r="A72" i="1"/>
  <c r="A68" i="1"/>
  <c r="A51" i="1"/>
  <c r="A34" i="1"/>
  <c r="A17" i="1"/>
  <c r="A12" i="1"/>
  <c r="F12" i="1"/>
  <c r="G64" i="2" l="1"/>
  <c r="G19" i="2"/>
  <c r="G22" i="2"/>
  <c r="G34" i="2" s="1"/>
  <c r="C64" i="2"/>
  <c r="E19" i="2"/>
  <c r="F17" i="1"/>
  <c r="F34" i="1"/>
  <c r="F51" i="1"/>
  <c r="F68" i="1"/>
  <c r="F94" i="1"/>
  <c r="F103" i="1"/>
</calcChain>
</file>

<file path=xl/sharedStrings.xml><?xml version="1.0" encoding="utf-8"?>
<sst xmlns="http://schemas.openxmlformats.org/spreadsheetml/2006/main" count="753" uniqueCount="326">
  <si>
    <t xml:space="preserve"> </t>
  </si>
  <si>
    <t>** Gores and Unorganized Towns have not been included in statewide rankings</t>
  </si>
  <si>
    <t>District Name</t>
  </si>
  <si>
    <t>LEA</t>
  </si>
  <si>
    <t>County</t>
  </si>
  <si>
    <t>Grades Operated</t>
  </si>
  <si>
    <t>FY2022 Equalized Pupils</t>
  </si>
  <si>
    <t>FY2022 Budgets per Equalized Pupil</t>
  </si>
  <si>
    <t>Budget per EqPup Group Rank (High to Low)</t>
  </si>
  <si>
    <t>** State Rank of Budgets per Equalized Pupil</t>
  </si>
  <si>
    <t>FY2022 Education Spending per Equalized Pupil</t>
  </si>
  <si>
    <t>** State Rank of Education Spending Per Equalized Pupil</t>
  </si>
  <si>
    <t>Equalized Homestead Tax Rate</t>
  </si>
  <si>
    <t>Size Detail</t>
  </si>
  <si>
    <t>Do not operate a school, tuition all students grades K-12</t>
  </si>
  <si>
    <t>Winhall</t>
  </si>
  <si>
    <t>T248</t>
  </si>
  <si>
    <t>Bennington</t>
  </si>
  <si>
    <t>none</t>
  </si>
  <si>
    <t>100 &lt; = medium &lt; 500</t>
  </si>
  <si>
    <t>Stratton</t>
  </si>
  <si>
    <t>T200</t>
  </si>
  <si>
    <t>Windham</t>
  </si>
  <si>
    <t>Small &lt; 100</t>
  </si>
  <si>
    <t>Searsburg</t>
  </si>
  <si>
    <t>T182</t>
  </si>
  <si>
    <t>Pittsfield</t>
  </si>
  <si>
    <t>T153</t>
  </si>
  <si>
    <t>Rutland</t>
  </si>
  <si>
    <t>Ira</t>
  </si>
  <si>
    <t>T101</t>
  </si>
  <si>
    <t>Sandgate</t>
  </si>
  <si>
    <t>T181</t>
  </si>
  <si>
    <t>Group Data</t>
  </si>
  <si>
    <t xml:space="preserve">Operate Elementary school, designated high school </t>
  </si>
  <si>
    <t>Thetford</t>
  </si>
  <si>
    <t>T205</t>
  </si>
  <si>
    <t>Orange</t>
  </si>
  <si>
    <t>PK-6</t>
  </si>
  <si>
    <t>Strafford</t>
  </si>
  <si>
    <t>T199</t>
  </si>
  <si>
    <t>PK-8</t>
  </si>
  <si>
    <t>Operate public K-12</t>
  </si>
  <si>
    <t>Canaan</t>
  </si>
  <si>
    <t>T041</t>
  </si>
  <si>
    <t>Essex</t>
  </si>
  <si>
    <t>PK-12</t>
  </si>
  <si>
    <t>Hartford</t>
  </si>
  <si>
    <t>T093</t>
  </si>
  <si>
    <t>Windsor</t>
  </si>
  <si>
    <t>1000 &lt; very large</t>
  </si>
  <si>
    <t>Rutland City</t>
  </si>
  <si>
    <t>T173</t>
  </si>
  <si>
    <t>Springfield</t>
  </si>
  <si>
    <t>T193</t>
  </si>
  <si>
    <t>Craftsbury</t>
  </si>
  <si>
    <t>T055</t>
  </si>
  <si>
    <t>Orleans</t>
  </si>
  <si>
    <t>Burlington</t>
  </si>
  <si>
    <t>T037</t>
  </si>
  <si>
    <t>Chittenden</t>
  </si>
  <si>
    <t>Winooski ID</t>
  </si>
  <si>
    <t>T249</t>
  </si>
  <si>
    <t>500 &lt;= large &lt; 1000</t>
  </si>
  <si>
    <t>Milton</t>
  </si>
  <si>
    <t>T126</t>
  </si>
  <si>
    <t>South Burlington</t>
  </si>
  <si>
    <t>T191</t>
  </si>
  <si>
    <t>Cabot</t>
  </si>
  <si>
    <t>T038</t>
  </si>
  <si>
    <t>Washington</t>
  </si>
  <si>
    <t>Colchester</t>
  </si>
  <si>
    <t>T050</t>
  </si>
  <si>
    <t>Danville</t>
  </si>
  <si>
    <t>T057</t>
  </si>
  <si>
    <t>Caledonia</t>
  </si>
  <si>
    <t>Arlington</t>
  </si>
  <si>
    <t>T005</t>
  </si>
  <si>
    <t>Fairfax</t>
  </si>
  <si>
    <t>T071</t>
  </si>
  <si>
    <t>Franklin</t>
  </si>
  <si>
    <t>Operate elementary school, tuition high school students</t>
  </si>
  <si>
    <t>Marlboro</t>
  </si>
  <si>
    <t>T120</t>
  </si>
  <si>
    <t>Weathersfield</t>
  </si>
  <si>
    <t>T227</t>
  </si>
  <si>
    <t>Peacham</t>
  </si>
  <si>
    <t>T151</t>
  </si>
  <si>
    <t>Alburgh</t>
  </si>
  <si>
    <t>T003</t>
  </si>
  <si>
    <t>Grand Isle</t>
  </si>
  <si>
    <t>St. Johnsbury</t>
  </si>
  <si>
    <t>T179</t>
  </si>
  <si>
    <t>South Hero</t>
  </si>
  <si>
    <t>T192</t>
  </si>
  <si>
    <t>Hartland</t>
  </si>
  <si>
    <t>T094</t>
  </si>
  <si>
    <t>Wolcott</t>
  </si>
  <si>
    <t>T250</t>
  </si>
  <si>
    <t>Lamoille</t>
  </si>
  <si>
    <t>Sharon</t>
  </si>
  <si>
    <t>T184</t>
  </si>
  <si>
    <t>Fletcher</t>
  </si>
  <si>
    <t>T077</t>
  </si>
  <si>
    <t>Coventry</t>
  </si>
  <si>
    <t>T054</t>
  </si>
  <si>
    <t>Stamford</t>
  </si>
  <si>
    <t>T194</t>
  </si>
  <si>
    <t>K-8</t>
  </si>
  <si>
    <t>Rutland Town</t>
  </si>
  <si>
    <t>T174</t>
  </si>
  <si>
    <t>Georgia</t>
  </si>
  <si>
    <t>T079</t>
  </si>
  <si>
    <t>Operate elementary school, belong to a union</t>
  </si>
  <si>
    <t>Newport Town</t>
  </si>
  <si>
    <t>T140</t>
  </si>
  <si>
    <t>Brighton</t>
  </si>
  <si>
    <t>T030</t>
  </si>
  <si>
    <t>Rockingham</t>
  </si>
  <si>
    <t>T169</t>
  </si>
  <si>
    <t>Norwich</t>
  </si>
  <si>
    <t>T145</t>
  </si>
  <si>
    <t>Lowell</t>
  </si>
  <si>
    <t>T114</t>
  </si>
  <si>
    <t>Newport City</t>
  </si>
  <si>
    <t>T139</t>
  </si>
  <si>
    <t>T246</t>
  </si>
  <si>
    <t>Cambridge</t>
  </si>
  <si>
    <t>T040</t>
  </si>
  <si>
    <t>Charleston</t>
  </si>
  <si>
    <t>T044</t>
  </si>
  <si>
    <t>Vernon</t>
  </si>
  <si>
    <t>T214</t>
  </si>
  <si>
    <t>Derby</t>
  </si>
  <si>
    <t>T058</t>
  </si>
  <si>
    <t>Troy</t>
  </si>
  <si>
    <t>T209</t>
  </si>
  <si>
    <t>Holland</t>
  </si>
  <si>
    <t>T097</t>
  </si>
  <si>
    <t>Barnard</t>
  </si>
  <si>
    <t>T009</t>
  </si>
  <si>
    <t>Belong to a union or joint elementary, tuition high school students</t>
  </si>
  <si>
    <t>Stannard</t>
  </si>
  <si>
    <t>T195</t>
  </si>
  <si>
    <t>Belong to a union or joint elementary and a union or joint H.S.</t>
  </si>
  <si>
    <t>Jay</t>
  </si>
  <si>
    <t>T105</t>
  </si>
  <si>
    <t>Westfield</t>
  </si>
  <si>
    <t>T231</t>
  </si>
  <si>
    <t>Do not operate elementary, but belong to a union H.S.</t>
  </si>
  <si>
    <t>North Bennington ID</t>
  </si>
  <si>
    <t>T141</t>
  </si>
  <si>
    <t>Morgan</t>
  </si>
  <si>
    <t>T131</t>
  </si>
  <si>
    <t>Gores and unorganized towns</t>
  </si>
  <si>
    <t>Ferdinand</t>
  </si>
  <si>
    <t>T258</t>
  </si>
  <si>
    <t>Buels Gore</t>
  </si>
  <si>
    <t>T255</t>
  </si>
  <si>
    <t>Glastenbury</t>
  </si>
  <si>
    <t>T259</t>
  </si>
  <si>
    <t>Averill</t>
  </si>
  <si>
    <t>T256</t>
  </si>
  <si>
    <t>Avery's Gore</t>
  </si>
  <si>
    <t>T257</t>
  </si>
  <si>
    <t>Lewis</t>
  </si>
  <si>
    <t>T260</t>
  </si>
  <si>
    <t>Warner's Grant</t>
  </si>
  <si>
    <t>T262</t>
  </si>
  <si>
    <t>Warren Gore</t>
  </si>
  <si>
    <t>T263</t>
  </si>
  <si>
    <t>Somerset</t>
  </si>
  <si>
    <t>T261</t>
  </si>
  <si>
    <t>Union High School District</t>
  </si>
  <si>
    <t>Hazen UHSD #26</t>
  </si>
  <si>
    <t>U026</t>
  </si>
  <si>
    <t>7-12</t>
  </si>
  <si>
    <t>Bellows Falls UHSD #27</t>
  </si>
  <si>
    <t>U027</t>
  </si>
  <si>
    <t>9-12</t>
  </si>
  <si>
    <t>Lake Region UHSD #24</t>
  </si>
  <si>
    <t>U024</t>
  </si>
  <si>
    <t>North Country Jr UHSD #22</t>
  </si>
  <si>
    <t>U022A</t>
  </si>
  <si>
    <t>7-8</t>
  </si>
  <si>
    <t>North Country Sr UHSD #22</t>
  </si>
  <si>
    <t>U022B</t>
  </si>
  <si>
    <t>Mt. Anthony UHSD #14</t>
  </si>
  <si>
    <t>U014</t>
  </si>
  <si>
    <t>6-12</t>
  </si>
  <si>
    <t>Union Elementary School District</t>
  </si>
  <si>
    <t>Orleans Southwest UESD</t>
  </si>
  <si>
    <t>U094</t>
  </si>
  <si>
    <t>Windham Northeast UESD</t>
  </si>
  <si>
    <t>U095</t>
  </si>
  <si>
    <t>Southwest Vermont UESD</t>
  </si>
  <si>
    <t>U087</t>
  </si>
  <si>
    <t>Lake Region Union Elem-Middle SD</t>
  </si>
  <si>
    <t>U093</t>
  </si>
  <si>
    <t>Unified Union School District &amp; Interstate School District</t>
  </si>
  <si>
    <t>Rivendell Interstate School District</t>
  </si>
  <si>
    <t>U146</t>
  </si>
  <si>
    <t>Rochester- Stockbridge 81</t>
  </si>
  <si>
    <t>U081</t>
  </si>
  <si>
    <t>Addison</t>
  </si>
  <si>
    <t>Oxbow UUSD</t>
  </si>
  <si>
    <t>U091</t>
  </si>
  <si>
    <t>Washington Central UUSD</t>
  </si>
  <si>
    <t>U092</t>
  </si>
  <si>
    <t>Maple Run USD 57</t>
  </si>
  <si>
    <t>U057</t>
  </si>
  <si>
    <t>Mill River USD 52</t>
  </si>
  <si>
    <t>U052</t>
  </si>
  <si>
    <t>Orange Southwest USD 59</t>
  </si>
  <si>
    <t>U059</t>
  </si>
  <si>
    <t>Essex-Westford EC USD 51</t>
  </si>
  <si>
    <t>U051</t>
  </si>
  <si>
    <t>Addison Central USD 55</t>
  </si>
  <si>
    <t>U055</t>
  </si>
  <si>
    <t>West River MUED</t>
  </si>
  <si>
    <t>U072A</t>
  </si>
  <si>
    <t>U072B</t>
  </si>
  <si>
    <t>Harwood USD</t>
  </si>
  <si>
    <t>U060</t>
  </si>
  <si>
    <t>Windham Southeast SD</t>
  </si>
  <si>
    <t>U096</t>
  </si>
  <si>
    <t>Addison Northwest USD 54</t>
  </si>
  <si>
    <t>U054</t>
  </si>
  <si>
    <t>Granville-Hancock USD 80</t>
  </si>
  <si>
    <t>U080</t>
  </si>
  <si>
    <t>Windsor Central UUSD 76</t>
  </si>
  <si>
    <t>U076</t>
  </si>
  <si>
    <t>River Valleys USD</t>
  </si>
  <si>
    <t>U073</t>
  </si>
  <si>
    <t>Lamoille North MUSD U058B</t>
  </si>
  <si>
    <t>U058B</t>
  </si>
  <si>
    <t>Mt Abraham USD 61</t>
  </si>
  <si>
    <t>U061</t>
  </si>
  <si>
    <t>Champlain Islands UUSD</t>
  </si>
  <si>
    <t>U066</t>
  </si>
  <si>
    <t>Enosburgh-Richford UUSD</t>
  </si>
  <si>
    <t>U088</t>
  </si>
  <si>
    <t>Twin Valley USD 75</t>
  </si>
  <si>
    <t>U075</t>
  </si>
  <si>
    <t>Missisquoi Valley SD</t>
  </si>
  <si>
    <t>U089</t>
  </si>
  <si>
    <t>Ludlow-Mt. Holly UUSD</t>
  </si>
  <si>
    <t>U083</t>
  </si>
  <si>
    <t>Lamoille North MUSD U058A</t>
  </si>
  <si>
    <t>U058A</t>
  </si>
  <si>
    <t>Green Mountain USD</t>
  </si>
  <si>
    <t>U077</t>
  </si>
  <si>
    <t>Montpelier-Roxbury UUSD 71</t>
  </si>
  <si>
    <t>U071</t>
  </si>
  <si>
    <t>Slate Valley UUSD</t>
  </si>
  <si>
    <t>U062</t>
  </si>
  <si>
    <t>Champlain Valley USD 56</t>
  </si>
  <si>
    <t>U056</t>
  </si>
  <si>
    <t>Lamoille South UUSD</t>
  </si>
  <si>
    <t>U090</t>
  </si>
  <si>
    <t>Mt. Mansfield UUSD</t>
  </si>
  <si>
    <t>U401</t>
  </si>
  <si>
    <t>Caledonia Cooperative SD 78</t>
  </si>
  <si>
    <t>U078</t>
  </si>
  <si>
    <t>White River USD 79</t>
  </si>
  <si>
    <t>U079</t>
  </si>
  <si>
    <t>Blue Mountain Union U021</t>
  </si>
  <si>
    <t>U021</t>
  </si>
  <si>
    <t>First Branch USD 82</t>
  </si>
  <si>
    <t>U082</t>
  </si>
  <si>
    <t>Taconic &amp; Green Regional SD 63</t>
  </si>
  <si>
    <t>U063</t>
  </si>
  <si>
    <t>Kingdom East UUSD</t>
  </si>
  <si>
    <t>U064</t>
  </si>
  <si>
    <t>Barre UUSD</t>
  </si>
  <si>
    <t>U097</t>
  </si>
  <si>
    <t>Wells Spring UUSD 69</t>
  </si>
  <si>
    <t>U069</t>
  </si>
  <si>
    <t>Northeast Kingdom Choice SD 65</t>
  </si>
  <si>
    <t>U065</t>
  </si>
  <si>
    <t>Waits River Valley USD U036</t>
  </si>
  <si>
    <t>U036</t>
  </si>
  <si>
    <t>Twinfield USD U033</t>
  </si>
  <si>
    <t>U033</t>
  </si>
  <si>
    <t>Mt. Ascutney SD</t>
  </si>
  <si>
    <t>U086</t>
  </si>
  <si>
    <t>Mettawee SD 84</t>
  </si>
  <si>
    <t>U084</t>
  </si>
  <si>
    <t>Paine Mountain SD 68</t>
  </si>
  <si>
    <t>U068</t>
  </si>
  <si>
    <t>Quarry Valley UUSD 70</t>
  </si>
  <si>
    <t>U070</t>
  </si>
  <si>
    <t>Echo Valley Community SD 67</t>
  </si>
  <si>
    <t>U067</t>
  </si>
  <si>
    <t>Barstow USD 49</t>
  </si>
  <si>
    <t>U049</t>
  </si>
  <si>
    <t>Northern Mountain Valley UUSD</t>
  </si>
  <si>
    <t>U085</t>
  </si>
  <si>
    <t>Otter Valley USD 53</t>
  </si>
  <si>
    <t>U053</t>
  </si>
  <si>
    <t>Southern Valley USD 74</t>
  </si>
  <si>
    <t>U074</t>
  </si>
  <si>
    <t>Vermont Agency of Education</t>
  </si>
  <si>
    <t>Classifying School Districts by Size and Type of Education Offered: FY2022</t>
  </si>
  <si>
    <t>Small</t>
  </si>
  <si>
    <t>Medium</t>
  </si>
  <si>
    <t>Large</t>
  </si>
  <si>
    <t>X-large</t>
  </si>
  <si>
    <t>Total</t>
  </si>
  <si>
    <t>S &lt;100 EqPup</t>
  </si>
  <si>
    <t>100&lt;=M&lt;500</t>
  </si>
  <si>
    <t>500&lt;=L&lt;1000</t>
  </si>
  <si>
    <t>XL &gt;= 1000</t>
  </si>
  <si>
    <t>A.</t>
  </si>
  <si>
    <t>Number of School Districts</t>
  </si>
  <si>
    <t>Operate elementary school, designated high school</t>
  </si>
  <si>
    <t>All towns, gores, &amp; unorganized towns</t>
  </si>
  <si>
    <t>B.</t>
  </si>
  <si>
    <t>Number of Equalized Pupils in School Districts</t>
  </si>
  <si>
    <t>C.</t>
  </si>
  <si>
    <t xml:space="preserve">Budgeted Expenditures as Voted per Equalized Pupil </t>
  </si>
  <si>
    <t>grand total</t>
  </si>
  <si>
    <t>D.</t>
  </si>
  <si>
    <r>
      <t xml:space="preserve">Education Spending in School Districts </t>
    </r>
    <r>
      <rPr>
        <sz val="11"/>
        <rFont val="Arial"/>
        <family val="2"/>
      </rPr>
      <t>(budgeted expenditures minus local revenues)</t>
    </r>
  </si>
  <si>
    <t>E.</t>
  </si>
  <si>
    <r>
      <t xml:space="preserve">Education Spending per Equalized Pupil </t>
    </r>
    <r>
      <rPr>
        <sz val="11"/>
        <rFont val="Arial"/>
        <family val="2"/>
      </rPr>
      <t>(budgeted expenditures minus local revenues divided by equalized pupils)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</si>
</sst>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0" fillId="2" borderId="0" xfId="0" applyFill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43" fontId="0" fillId="0" borderId="3" xfId="1" applyFont="1" applyBorder="1"/>
    <xf numFmtId="0" fontId="0" fillId="0" borderId="4" xfId="0" applyBorder="1"/>
    <xf numFmtId="41" fontId="0" fillId="0" borderId="0" xfId="0" applyNumberFormat="1"/>
    <xf numFmtId="0" fontId="0" fillId="0" borderId="5" xfId="0" applyBorder="1"/>
    <xf numFmtId="0" fontId="5" fillId="0" borderId="5" xfId="0" applyFont="1" applyBorder="1"/>
    <xf numFmtId="0" fontId="0" fillId="0" borderId="6" xfId="0" applyBorder="1"/>
    <xf numFmtId="0" fontId="0" fillId="0" borderId="7" xfId="0" applyBorder="1"/>
    <xf numFmtId="0" fontId="5" fillId="0" borderId="7" xfId="0" applyFont="1" applyBorder="1"/>
    <xf numFmtId="0" fontId="0" fillId="0" borderId="8" xfId="0" applyBorder="1"/>
    <xf numFmtId="0" fontId="0" fillId="0" borderId="9" xfId="0" applyBorder="1"/>
    <xf numFmtId="0" fontId="5" fillId="0" borderId="9" xfId="0" applyFont="1" applyBorder="1"/>
    <xf numFmtId="0" fontId="0" fillId="0" borderId="10" xfId="0" applyBorder="1"/>
    <xf numFmtId="0" fontId="5" fillId="2" borderId="0" xfId="0" applyFont="1" applyFill="1"/>
    <xf numFmtId="0" fontId="3" fillId="2" borderId="0" xfId="0" applyFont="1" applyFill="1"/>
    <xf numFmtId="43" fontId="3" fillId="2" borderId="0" xfId="1" applyFont="1" applyFill="1"/>
    <xf numFmtId="43" fontId="0" fillId="2" borderId="0" xfId="1" applyFont="1" applyFill="1"/>
    <xf numFmtId="0" fontId="6" fillId="0" borderId="0" xfId="0" applyFont="1"/>
    <xf numFmtId="2" fontId="3" fillId="0" borderId="0" xfId="0" applyNumberFormat="1" applyFont="1"/>
    <xf numFmtId="43" fontId="0" fillId="0" borderId="0" xfId="1" applyFont="1"/>
    <xf numFmtId="2" fontId="0" fillId="2" borderId="0" xfId="0" applyNumberFormat="1" applyFill="1"/>
    <xf numFmtId="0" fontId="5" fillId="0" borderId="11" xfId="0" applyFont="1" applyBorder="1"/>
    <xf numFmtId="0" fontId="0" fillId="0" borderId="11" xfId="0" applyBorder="1"/>
    <xf numFmtId="0" fontId="5" fillId="0" borderId="12" xfId="0" applyFont="1" applyBorder="1"/>
    <xf numFmtId="0" fontId="0" fillId="0" borderId="12" xfId="0" applyBorder="1"/>
    <xf numFmtId="0" fontId="5" fillId="0" borderId="0" xfId="0" applyFont="1"/>
    <xf numFmtId="2" fontId="0" fillId="0" borderId="0" xfId="0" applyNumberFormat="1"/>
    <xf numFmtId="0" fontId="0" fillId="0" borderId="13" xfId="0" applyBorder="1"/>
    <xf numFmtId="2" fontId="0" fillId="0" borderId="13" xfId="0" applyNumberFormat="1" applyBorder="1"/>
    <xf numFmtId="43" fontId="0" fillId="0" borderId="13" xfId="1" applyFont="1" applyBorder="1"/>
    <xf numFmtId="0" fontId="0" fillId="0" borderId="14" xfId="0" applyBorder="1"/>
    <xf numFmtId="0" fontId="5" fillId="0" borderId="15" xfId="0" applyFont="1" applyBorder="1"/>
    <xf numFmtId="0" fontId="0" fillId="0" borderId="15" xfId="0" applyBorder="1"/>
    <xf numFmtId="0" fontId="0" fillId="0" borderId="16" xfId="0" applyBorder="1"/>
    <xf numFmtId="2" fontId="0" fillId="0" borderId="16" xfId="0" applyNumberFormat="1" applyBorder="1"/>
    <xf numFmtId="43" fontId="0" fillId="0" borderId="16" xfId="1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2" borderId="0" xfId="0" applyFont="1" applyFill="1"/>
    <xf numFmtId="0" fontId="7" fillId="0" borderId="18" xfId="0" applyFont="1" applyBorder="1"/>
    <xf numFmtId="0" fontId="8" fillId="0" borderId="0" xfId="2" applyFont="1" applyAlignment="1">
      <alignment horizontal="centerContinuous"/>
    </xf>
    <xf numFmtId="0" fontId="9" fillId="0" borderId="0" xfId="2" applyFont="1" applyAlignment="1">
      <alignment horizontal="centerContinuous"/>
    </xf>
    <xf numFmtId="0" fontId="10" fillId="0" borderId="0" xfId="2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41" fontId="13" fillId="0" borderId="7" xfId="0" applyNumberFormat="1" applyFont="1" applyBorder="1"/>
    <xf numFmtId="41" fontId="13" fillId="0" borderId="20" xfId="0" applyNumberFormat="1" applyFont="1" applyBorder="1"/>
    <xf numFmtId="41" fontId="13" fillId="0" borderId="21" xfId="0" applyNumberFormat="1" applyFont="1" applyBorder="1"/>
    <xf numFmtId="41" fontId="12" fillId="0" borderId="22" xfId="0" applyNumberFormat="1" applyFont="1" applyBorder="1"/>
    <xf numFmtId="41" fontId="13" fillId="0" borderId="5" xfId="0" applyNumberFormat="1" applyFont="1" applyBorder="1"/>
    <xf numFmtId="41" fontId="13" fillId="0" borderId="23" xfId="0" applyNumberFormat="1" applyFont="1" applyBorder="1"/>
    <xf numFmtId="41" fontId="13" fillId="0" borderId="11" xfId="0" applyNumberFormat="1" applyFont="1" applyBorder="1"/>
    <xf numFmtId="41" fontId="12" fillId="0" borderId="24" xfId="0" applyNumberFormat="1" applyFont="1" applyBorder="1"/>
    <xf numFmtId="41" fontId="13" fillId="0" borderId="1" xfId="0" applyNumberFormat="1" applyFont="1" applyBorder="1"/>
    <xf numFmtId="41" fontId="13" fillId="0" borderId="25" xfId="0" applyNumberFormat="1" applyFont="1" applyBorder="1"/>
    <xf numFmtId="41" fontId="13" fillId="0" borderId="26" xfId="0" applyNumberFormat="1" applyFont="1" applyBorder="1"/>
    <xf numFmtId="41" fontId="12" fillId="0" borderId="27" xfId="0" applyNumberFormat="1" applyFont="1" applyBorder="1"/>
    <xf numFmtId="41" fontId="13" fillId="0" borderId="28" xfId="0" applyNumberFormat="1" applyFont="1" applyBorder="1"/>
    <xf numFmtId="41" fontId="13" fillId="0" borderId="29" xfId="0" applyNumberFormat="1" applyFont="1" applyBorder="1"/>
    <xf numFmtId="41" fontId="13" fillId="0" borderId="30" xfId="0" applyNumberFormat="1" applyFont="1" applyBorder="1"/>
    <xf numFmtId="41" fontId="12" fillId="0" borderId="31" xfId="0" applyNumberFormat="1" applyFont="1" applyBorder="1"/>
    <xf numFmtId="0" fontId="12" fillId="0" borderId="32" xfId="0" applyFont="1" applyBorder="1"/>
    <xf numFmtId="41" fontId="12" fillId="0" borderId="33" xfId="0" applyNumberFormat="1" applyFont="1" applyBorder="1"/>
    <xf numFmtId="41" fontId="12" fillId="0" borderId="34" xfId="0" applyNumberFormat="1" applyFont="1" applyBorder="1"/>
    <xf numFmtId="41" fontId="12" fillId="0" borderId="35" xfId="0" applyNumberFormat="1" applyFont="1" applyBorder="1"/>
    <xf numFmtId="41" fontId="12" fillId="0" borderId="36" xfId="0" applyNumberFormat="1" applyFont="1" applyBorder="1"/>
    <xf numFmtId="41" fontId="12" fillId="0" borderId="0" xfId="0" applyNumberFormat="1" applyFont="1"/>
    <xf numFmtId="41" fontId="12" fillId="0" borderId="0" xfId="0" applyNumberFormat="1" applyFont="1" applyAlignment="1">
      <alignment horizontal="right"/>
    </xf>
    <xf numFmtId="0" fontId="14" fillId="0" borderId="0" xfId="0" applyFont="1"/>
    <xf numFmtId="41" fontId="12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/>
  </cellXfs>
  <cellStyles count="3">
    <cellStyle name="Comma" xfId="1" builtinId="3"/>
    <cellStyle name="Normal" xfId="0" builtinId="0"/>
    <cellStyle name="Normal_Compromise" xfId="2" xr:uid="{43712E1F-576A-46DB-92C8-1CEB69FBB3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F378C-5453-473C-9CB2-EC67FEE6F918}">
  <sheetPr>
    <pageSetUpPr fitToPage="1"/>
  </sheetPr>
  <dimension ref="A1:N102"/>
  <sheetViews>
    <sheetView tabSelected="1" zoomScale="85" zoomScaleNormal="85" workbookViewId="0">
      <pane ySplit="5" topLeftCell="A6" activePane="bottomLeft" state="frozen"/>
      <selection pane="bottomLeft" activeCell="A2" sqref="A2"/>
    </sheetView>
  </sheetViews>
  <sheetFormatPr defaultRowHeight="13.2" x14ac:dyDescent="0.25"/>
  <cols>
    <col min="2" max="2" width="90.5546875" customWidth="1"/>
    <col min="3" max="3" width="14.44140625" bestFit="1" customWidth="1"/>
    <col min="4" max="4" width="14.5546875" bestFit="1" customWidth="1"/>
    <col min="5" max="6" width="15" bestFit="1" customWidth="1"/>
    <col min="7" max="7" width="16.109375" bestFit="1" customWidth="1"/>
  </cols>
  <sheetData>
    <row r="1" spans="1:7" ht="21" x14ac:dyDescent="0.4">
      <c r="B1" s="51" t="s">
        <v>302</v>
      </c>
      <c r="C1" s="52"/>
      <c r="D1" s="52"/>
      <c r="E1" s="52"/>
      <c r="F1" s="52"/>
      <c r="G1" s="52"/>
    </row>
    <row r="2" spans="1:7" ht="21" x14ac:dyDescent="0.4">
      <c r="B2" s="51" t="s">
        <v>303</v>
      </c>
      <c r="C2" s="53"/>
      <c r="D2" s="53"/>
      <c r="E2" s="53"/>
      <c r="F2" s="53"/>
      <c r="G2" s="53"/>
    </row>
    <row r="3" spans="1:7" x14ac:dyDescent="0.25">
      <c r="A3" s="54"/>
      <c r="B3" s="55"/>
      <c r="C3" s="56">
        <v>1</v>
      </c>
      <c r="D3" s="56">
        <v>2</v>
      </c>
      <c r="E3" s="56">
        <v>3</v>
      </c>
      <c r="F3" s="57">
        <v>4</v>
      </c>
      <c r="G3" s="56"/>
    </row>
    <row r="4" spans="1:7" x14ac:dyDescent="0.25">
      <c r="B4" s="58"/>
      <c r="C4" s="57" t="s">
        <v>304</v>
      </c>
      <c r="D4" s="57" t="s">
        <v>305</v>
      </c>
      <c r="E4" s="57" t="s">
        <v>306</v>
      </c>
      <c r="F4" s="57" t="s">
        <v>307</v>
      </c>
      <c r="G4" s="57" t="s">
        <v>308</v>
      </c>
    </row>
    <row r="5" spans="1:7" x14ac:dyDescent="0.25">
      <c r="B5" s="59"/>
      <c r="C5" s="57" t="s">
        <v>309</v>
      </c>
      <c r="D5" s="57" t="s">
        <v>310</v>
      </c>
      <c r="E5" s="57" t="s">
        <v>311</v>
      </c>
      <c r="F5" s="57" t="s">
        <v>312</v>
      </c>
      <c r="G5" s="1"/>
    </row>
    <row r="6" spans="1:7" ht="13.8" x14ac:dyDescent="0.25">
      <c r="A6" s="60" t="s">
        <v>313</v>
      </c>
      <c r="B6" s="60" t="s">
        <v>314</v>
      </c>
      <c r="C6" s="61"/>
      <c r="D6" s="61"/>
      <c r="E6" s="61"/>
      <c r="F6" s="61"/>
    </row>
    <row r="7" spans="1:7" ht="13.8" x14ac:dyDescent="0.25">
      <c r="A7" s="62">
        <v>1</v>
      </c>
      <c r="B7" s="63" t="s">
        <v>14</v>
      </c>
      <c r="C7" s="64">
        <v>5</v>
      </c>
      <c r="D7" s="64">
        <v>1</v>
      </c>
      <c r="E7" s="64">
        <v>0</v>
      </c>
      <c r="F7" s="65">
        <v>0</v>
      </c>
      <c r="G7" s="66">
        <f t="shared" ref="G7:G18" si="0">SUM(C7:F7)</f>
        <v>6</v>
      </c>
    </row>
    <row r="8" spans="1:7" ht="13.8" x14ac:dyDescent="0.25">
      <c r="A8" s="62">
        <v>2</v>
      </c>
      <c r="B8" s="67" t="s">
        <v>315</v>
      </c>
      <c r="C8" s="68">
        <v>0</v>
      </c>
      <c r="D8" s="68">
        <v>2</v>
      </c>
      <c r="E8" s="68">
        <v>0</v>
      </c>
      <c r="F8" s="69">
        <v>0</v>
      </c>
      <c r="G8" s="70">
        <f t="shared" si="0"/>
        <v>2</v>
      </c>
    </row>
    <row r="9" spans="1:7" ht="13.8" x14ac:dyDescent="0.25">
      <c r="A9" s="62">
        <v>3</v>
      </c>
      <c r="B9" s="71" t="s">
        <v>42</v>
      </c>
      <c r="C9" s="72">
        <v>0</v>
      </c>
      <c r="D9" s="72">
        <v>5</v>
      </c>
      <c r="E9" s="72">
        <v>2</v>
      </c>
      <c r="F9" s="73">
        <v>7</v>
      </c>
      <c r="G9" s="74">
        <f t="shared" si="0"/>
        <v>14</v>
      </c>
    </row>
    <row r="10" spans="1:7" ht="13.8" x14ac:dyDescent="0.25">
      <c r="A10" s="62">
        <v>4</v>
      </c>
      <c r="B10" s="63" t="s">
        <v>81</v>
      </c>
      <c r="C10" s="64">
        <v>0</v>
      </c>
      <c r="D10" s="64">
        <v>11</v>
      </c>
      <c r="E10" s="64">
        <v>2</v>
      </c>
      <c r="F10" s="65">
        <v>1</v>
      </c>
      <c r="G10" s="66">
        <f t="shared" si="0"/>
        <v>14</v>
      </c>
    </row>
    <row r="11" spans="1:7" ht="13.8" x14ac:dyDescent="0.25">
      <c r="A11" s="62">
        <v>5</v>
      </c>
      <c r="B11" s="67" t="s">
        <v>113</v>
      </c>
      <c r="C11" s="68">
        <v>4</v>
      </c>
      <c r="D11" s="68">
        <v>8</v>
      </c>
      <c r="E11" s="68">
        <v>2</v>
      </c>
      <c r="F11" s="69">
        <v>0</v>
      </c>
      <c r="G11" s="70">
        <f t="shared" si="0"/>
        <v>14</v>
      </c>
    </row>
    <row r="12" spans="1:7" ht="13.8" x14ac:dyDescent="0.25">
      <c r="A12" s="62">
        <v>6</v>
      </c>
      <c r="B12" s="71" t="s">
        <v>141</v>
      </c>
      <c r="C12" s="72">
        <v>1</v>
      </c>
      <c r="D12" s="72">
        <v>0</v>
      </c>
      <c r="E12" s="72">
        <v>0</v>
      </c>
      <c r="F12" s="73">
        <v>0</v>
      </c>
      <c r="G12" s="74">
        <f t="shared" si="0"/>
        <v>1</v>
      </c>
    </row>
    <row r="13" spans="1:7" ht="13.8" x14ac:dyDescent="0.25">
      <c r="A13" s="62">
        <v>7</v>
      </c>
      <c r="B13" s="63" t="s">
        <v>144</v>
      </c>
      <c r="C13" s="64">
        <v>2</v>
      </c>
      <c r="D13" s="64">
        <v>0</v>
      </c>
      <c r="E13" s="64">
        <v>0</v>
      </c>
      <c r="F13" s="65">
        <v>0</v>
      </c>
      <c r="G13" s="66">
        <f t="shared" si="0"/>
        <v>2</v>
      </c>
    </row>
    <row r="14" spans="1:7" ht="13.8" x14ac:dyDescent="0.25">
      <c r="A14" s="62">
        <v>8</v>
      </c>
      <c r="B14" s="67" t="s">
        <v>149</v>
      </c>
      <c r="C14" s="68">
        <v>1</v>
      </c>
      <c r="D14" s="68">
        <v>1</v>
      </c>
      <c r="E14" s="68">
        <v>0</v>
      </c>
      <c r="F14" s="69">
        <v>0</v>
      </c>
      <c r="G14" s="70">
        <f t="shared" si="0"/>
        <v>2</v>
      </c>
    </row>
    <row r="15" spans="1:7" ht="13.8" x14ac:dyDescent="0.25">
      <c r="A15" s="62">
        <v>9</v>
      </c>
      <c r="B15" s="71" t="s">
        <v>154</v>
      </c>
      <c r="C15" s="72">
        <v>9</v>
      </c>
      <c r="D15" s="72">
        <v>0</v>
      </c>
      <c r="E15" s="72">
        <v>0</v>
      </c>
      <c r="F15" s="73">
        <v>0</v>
      </c>
      <c r="G15" s="74">
        <f t="shared" si="0"/>
        <v>9</v>
      </c>
    </row>
    <row r="16" spans="1:7" ht="13.8" x14ac:dyDescent="0.25">
      <c r="A16" s="62">
        <v>10</v>
      </c>
      <c r="B16" s="63" t="s">
        <v>173</v>
      </c>
      <c r="C16" s="64">
        <v>0</v>
      </c>
      <c r="D16" s="64">
        <v>4</v>
      </c>
      <c r="E16" s="64">
        <v>1</v>
      </c>
      <c r="F16" s="65">
        <v>1</v>
      </c>
      <c r="G16" s="66">
        <f t="shared" si="0"/>
        <v>6</v>
      </c>
    </row>
    <row r="17" spans="1:14" ht="13.8" x14ac:dyDescent="0.25">
      <c r="A17" s="62">
        <v>11</v>
      </c>
      <c r="B17" s="67" t="s">
        <v>190</v>
      </c>
      <c r="C17" s="68">
        <v>0</v>
      </c>
      <c r="D17" s="68">
        <v>2</v>
      </c>
      <c r="E17" s="68">
        <v>1</v>
      </c>
      <c r="F17" s="69">
        <v>1</v>
      </c>
      <c r="G17" s="70">
        <f t="shared" si="0"/>
        <v>4</v>
      </c>
    </row>
    <row r="18" spans="1:14" ht="14.4" thickBot="1" x14ac:dyDescent="0.3">
      <c r="A18" s="62">
        <v>12</v>
      </c>
      <c r="B18" s="75" t="s">
        <v>199</v>
      </c>
      <c r="C18" s="76">
        <v>2</v>
      </c>
      <c r="D18" s="76">
        <v>17</v>
      </c>
      <c r="E18" s="76">
        <v>12</v>
      </c>
      <c r="F18" s="77">
        <v>20</v>
      </c>
      <c r="G18" s="78">
        <f t="shared" si="0"/>
        <v>51</v>
      </c>
    </row>
    <row r="19" spans="1:14" ht="13.8" x14ac:dyDescent="0.25">
      <c r="A19" s="62"/>
      <c r="B19" s="79" t="s">
        <v>316</v>
      </c>
      <c r="C19" s="80">
        <f>SUM(C7:C18)</f>
        <v>24</v>
      </c>
      <c r="D19" s="81">
        <f>SUM(D7:D18)</f>
        <v>51</v>
      </c>
      <c r="E19" s="81">
        <f>SUM(E7:E18)</f>
        <v>20</v>
      </c>
      <c r="F19" s="82">
        <f>SUM(F7:F18)</f>
        <v>30</v>
      </c>
      <c r="G19" s="83">
        <f>SUM(G7:G18)</f>
        <v>125</v>
      </c>
    </row>
    <row r="20" spans="1:14" ht="13.8" x14ac:dyDescent="0.25">
      <c r="A20" s="62"/>
      <c r="B20" s="60"/>
      <c r="C20" s="84"/>
      <c r="D20" s="84"/>
      <c r="E20" s="84"/>
      <c r="F20" s="84"/>
      <c r="G20" s="84"/>
    </row>
    <row r="21" spans="1:14" ht="13.8" x14ac:dyDescent="0.25">
      <c r="A21" s="60" t="s">
        <v>317</v>
      </c>
      <c r="B21" s="60" t="s">
        <v>318</v>
      </c>
      <c r="C21" s="13"/>
      <c r="D21" s="13"/>
      <c r="E21" s="13"/>
      <c r="F21" s="13"/>
      <c r="G21" s="13"/>
    </row>
    <row r="22" spans="1:14" ht="13.8" x14ac:dyDescent="0.25">
      <c r="A22" s="62">
        <v>1</v>
      </c>
      <c r="B22" s="63" t="s">
        <v>14</v>
      </c>
      <c r="C22" s="64">
        <v>239.29000000000002</v>
      </c>
      <c r="D22" s="64">
        <v>217.05</v>
      </c>
      <c r="E22" s="64">
        <v>0</v>
      </c>
      <c r="F22" s="65">
        <v>0</v>
      </c>
      <c r="G22" s="66">
        <f t="shared" ref="G22:G33" si="1">SUM(C22:F22)</f>
        <v>456.34000000000003</v>
      </c>
    </row>
    <row r="23" spans="1:14" ht="13.8" x14ac:dyDescent="0.25">
      <c r="A23" s="62">
        <v>2</v>
      </c>
      <c r="B23" s="67" t="s">
        <v>315</v>
      </c>
      <c r="C23" s="68">
        <v>0</v>
      </c>
      <c r="D23" s="68">
        <v>612.16999999999996</v>
      </c>
      <c r="E23" s="68">
        <v>0</v>
      </c>
      <c r="F23" s="69">
        <v>0</v>
      </c>
      <c r="G23" s="70">
        <f t="shared" si="1"/>
        <v>612.16999999999996</v>
      </c>
    </row>
    <row r="24" spans="1:14" ht="13.8" x14ac:dyDescent="0.25">
      <c r="A24" s="62">
        <v>3</v>
      </c>
      <c r="B24" s="71" t="s">
        <v>42</v>
      </c>
      <c r="C24" s="72">
        <v>0</v>
      </c>
      <c r="D24" s="72">
        <v>1119.54</v>
      </c>
      <c r="E24" s="72">
        <v>1825.48</v>
      </c>
      <c r="F24" s="73">
        <v>15051.93</v>
      </c>
      <c r="G24" s="74">
        <f t="shared" si="1"/>
        <v>17996.95</v>
      </c>
    </row>
    <row r="25" spans="1:14" ht="13.8" x14ac:dyDescent="0.25">
      <c r="A25" s="62">
        <v>4</v>
      </c>
      <c r="B25" s="63" t="s">
        <v>81</v>
      </c>
      <c r="C25" s="64">
        <v>0</v>
      </c>
      <c r="D25" s="64">
        <v>2598.67</v>
      </c>
      <c r="E25" s="64">
        <v>1367.03</v>
      </c>
      <c r="F25" s="65">
        <v>1156.78</v>
      </c>
      <c r="G25" s="66">
        <f t="shared" si="1"/>
        <v>5122.4799999999996</v>
      </c>
    </row>
    <row r="26" spans="1:14" ht="13.8" x14ac:dyDescent="0.25">
      <c r="A26" s="62">
        <v>5</v>
      </c>
      <c r="B26" s="67" t="s">
        <v>113</v>
      </c>
      <c r="C26" s="68">
        <v>153.60999999999999</v>
      </c>
      <c r="D26" s="68">
        <v>1879.4299999999998</v>
      </c>
      <c r="E26" s="68">
        <v>1134.6199999999999</v>
      </c>
      <c r="F26" s="69">
        <v>0</v>
      </c>
      <c r="G26" s="70">
        <f t="shared" si="1"/>
        <v>3167.66</v>
      </c>
    </row>
    <row r="27" spans="1:14" ht="13.8" x14ac:dyDescent="0.25">
      <c r="A27" s="62">
        <v>6</v>
      </c>
      <c r="B27" s="71" t="s">
        <v>141</v>
      </c>
      <c r="C27" s="72">
        <v>14.33</v>
      </c>
      <c r="D27" s="72">
        <v>0</v>
      </c>
      <c r="E27" s="72">
        <v>0</v>
      </c>
      <c r="F27" s="73">
        <v>0</v>
      </c>
      <c r="G27" s="74">
        <f t="shared" si="1"/>
        <v>14.33</v>
      </c>
    </row>
    <row r="28" spans="1:14" ht="13.8" x14ac:dyDescent="0.25">
      <c r="A28" s="62">
        <v>7</v>
      </c>
      <c r="B28" s="63" t="s">
        <v>144</v>
      </c>
      <c r="C28" s="64">
        <v>85.57</v>
      </c>
      <c r="D28" s="64">
        <v>0</v>
      </c>
      <c r="E28" s="64">
        <v>0</v>
      </c>
      <c r="F28" s="65">
        <v>0</v>
      </c>
      <c r="G28" s="66">
        <f t="shared" si="1"/>
        <v>85.57</v>
      </c>
    </row>
    <row r="29" spans="1:14" ht="13.8" x14ac:dyDescent="0.25">
      <c r="A29" s="62">
        <v>8</v>
      </c>
      <c r="B29" s="67" t="s">
        <v>149</v>
      </c>
      <c r="C29" s="68">
        <v>38.74</v>
      </c>
      <c r="D29" s="68">
        <v>150.28</v>
      </c>
      <c r="E29" s="68">
        <v>0</v>
      </c>
      <c r="F29" s="69">
        <v>0</v>
      </c>
      <c r="G29" s="70">
        <f t="shared" si="1"/>
        <v>189.02</v>
      </c>
      <c r="N29" t="s">
        <v>0</v>
      </c>
    </row>
    <row r="30" spans="1:14" ht="13.8" x14ac:dyDescent="0.25">
      <c r="A30" s="62">
        <v>9</v>
      </c>
      <c r="B30" s="71" t="s">
        <v>154</v>
      </c>
      <c r="C30" s="72">
        <v>4.13</v>
      </c>
      <c r="D30" s="72">
        <v>0</v>
      </c>
      <c r="E30" s="72">
        <v>0</v>
      </c>
      <c r="F30" s="73">
        <v>0</v>
      </c>
      <c r="G30" s="74">
        <f t="shared" si="1"/>
        <v>4.13</v>
      </c>
    </row>
    <row r="31" spans="1:14" ht="13.8" x14ac:dyDescent="0.25">
      <c r="A31" s="62">
        <v>10</v>
      </c>
      <c r="B31" s="63" t="s">
        <v>173</v>
      </c>
      <c r="C31" s="64">
        <v>0</v>
      </c>
      <c r="D31" s="64">
        <v>1328.92</v>
      </c>
      <c r="E31" s="64">
        <v>781.74000000000012</v>
      </c>
      <c r="F31" s="65">
        <v>1710.0100000000002</v>
      </c>
      <c r="G31" s="66">
        <f t="shared" si="1"/>
        <v>3820.6700000000005</v>
      </c>
    </row>
    <row r="32" spans="1:14" ht="13.8" x14ac:dyDescent="0.25">
      <c r="A32" s="62">
        <v>11</v>
      </c>
      <c r="B32" s="67" t="s">
        <v>190</v>
      </c>
      <c r="C32" s="68">
        <v>0</v>
      </c>
      <c r="D32" s="68">
        <v>682.77</v>
      </c>
      <c r="E32" s="68">
        <v>769.63</v>
      </c>
      <c r="F32" s="69">
        <v>1324.8</v>
      </c>
      <c r="G32" s="70">
        <f t="shared" si="1"/>
        <v>2777.2</v>
      </c>
    </row>
    <row r="33" spans="1:7" ht="14.4" thickBot="1" x14ac:dyDescent="0.3">
      <c r="A33" s="62">
        <v>12</v>
      </c>
      <c r="B33" s="75" t="s">
        <v>199</v>
      </c>
      <c r="C33" s="76">
        <v>83.490000000000009</v>
      </c>
      <c r="D33" s="76">
        <v>5338.44</v>
      </c>
      <c r="E33" s="76">
        <v>9149.26</v>
      </c>
      <c r="F33" s="77">
        <v>37981.649999999994</v>
      </c>
      <c r="G33" s="78">
        <f t="shared" si="1"/>
        <v>52552.84</v>
      </c>
    </row>
    <row r="34" spans="1:7" ht="13.8" x14ac:dyDescent="0.25">
      <c r="A34" s="62"/>
      <c r="B34" s="79" t="s">
        <v>316</v>
      </c>
      <c r="C34" s="80">
        <f>SUM(C22:C33)</f>
        <v>619.16</v>
      </c>
      <c r="D34" s="81">
        <f>SUM(D22:D33)</f>
        <v>13927.27</v>
      </c>
      <c r="E34" s="81">
        <f>SUM(E22:E33)</f>
        <v>15027.76</v>
      </c>
      <c r="F34" s="82">
        <f>SUM(F22:F33)</f>
        <v>57225.17</v>
      </c>
      <c r="G34" s="83">
        <f>SUM(G22:G33)</f>
        <v>86799.360000000001</v>
      </c>
    </row>
    <row r="35" spans="1:7" ht="13.8" x14ac:dyDescent="0.25">
      <c r="A35" s="62"/>
      <c r="B35" s="60"/>
      <c r="C35" s="84"/>
      <c r="D35" s="84"/>
      <c r="E35" s="84"/>
      <c r="F35" s="84"/>
      <c r="G35" s="84"/>
    </row>
    <row r="36" spans="1:7" ht="13.8" x14ac:dyDescent="0.25">
      <c r="A36" s="60" t="s">
        <v>319</v>
      </c>
      <c r="B36" s="60" t="s">
        <v>320</v>
      </c>
      <c r="C36" s="85"/>
      <c r="D36" s="85"/>
      <c r="E36" s="85"/>
      <c r="F36" s="85"/>
      <c r="G36" s="85"/>
    </row>
    <row r="37" spans="1:7" ht="13.8" x14ac:dyDescent="0.25">
      <c r="A37" s="62">
        <v>1</v>
      </c>
      <c r="B37" s="63" t="s">
        <v>14</v>
      </c>
      <c r="C37" s="64">
        <v>17324</v>
      </c>
      <c r="D37" s="64">
        <v>20512</v>
      </c>
      <c r="E37" s="64">
        <v>0</v>
      </c>
      <c r="F37" s="65">
        <v>0</v>
      </c>
      <c r="G37" s="66">
        <v>18840</v>
      </c>
    </row>
    <row r="38" spans="1:7" ht="13.8" x14ac:dyDescent="0.25">
      <c r="A38" s="62">
        <v>2</v>
      </c>
      <c r="B38" s="67" t="s">
        <v>315</v>
      </c>
      <c r="C38" s="68">
        <v>0</v>
      </c>
      <c r="D38" s="68">
        <v>20184</v>
      </c>
      <c r="E38" s="68">
        <v>0</v>
      </c>
      <c r="F38" s="69">
        <v>0</v>
      </c>
      <c r="G38" s="70">
        <v>20184</v>
      </c>
    </row>
    <row r="39" spans="1:7" ht="13.8" x14ac:dyDescent="0.25">
      <c r="A39" s="62">
        <v>3</v>
      </c>
      <c r="B39" s="71" t="s">
        <v>42</v>
      </c>
      <c r="C39" s="72">
        <v>0</v>
      </c>
      <c r="D39" s="72">
        <v>22189</v>
      </c>
      <c r="E39" s="72">
        <v>20366</v>
      </c>
      <c r="F39" s="73">
        <v>24414</v>
      </c>
      <c r="G39" s="74">
        <v>23865</v>
      </c>
    </row>
    <row r="40" spans="1:7" ht="13.8" x14ac:dyDescent="0.25">
      <c r="A40" s="62">
        <v>4</v>
      </c>
      <c r="B40" s="63" t="s">
        <v>81</v>
      </c>
      <c r="C40" s="64">
        <v>0</v>
      </c>
      <c r="D40" s="64">
        <v>19737</v>
      </c>
      <c r="E40" s="64">
        <v>16499</v>
      </c>
      <c r="F40" s="65">
        <v>20306</v>
      </c>
      <c r="G40" s="66">
        <v>19002</v>
      </c>
    </row>
    <row r="41" spans="1:7" ht="13.8" x14ac:dyDescent="0.25">
      <c r="A41" s="62">
        <v>5</v>
      </c>
      <c r="B41" s="67" t="s">
        <v>113</v>
      </c>
      <c r="C41" s="68">
        <v>19288</v>
      </c>
      <c r="D41" s="68">
        <v>19360</v>
      </c>
      <c r="E41" s="68">
        <v>21370</v>
      </c>
      <c r="F41" s="69">
        <v>0</v>
      </c>
      <c r="G41" s="70">
        <v>20076</v>
      </c>
    </row>
    <row r="42" spans="1:7" ht="13.8" x14ac:dyDescent="0.25">
      <c r="A42" s="62">
        <v>6</v>
      </c>
      <c r="B42" s="71" t="s">
        <v>141</v>
      </c>
      <c r="C42" s="72">
        <v>17968</v>
      </c>
      <c r="D42" s="72">
        <v>0</v>
      </c>
      <c r="E42" s="72">
        <v>0</v>
      </c>
      <c r="F42" s="73">
        <v>0</v>
      </c>
      <c r="G42" s="74">
        <v>17968</v>
      </c>
    </row>
    <row r="43" spans="1:7" ht="13.8" x14ac:dyDescent="0.25">
      <c r="A43" s="62">
        <v>7</v>
      </c>
      <c r="B43" s="63" t="s">
        <v>144</v>
      </c>
      <c r="C43" s="64">
        <v>19241</v>
      </c>
      <c r="D43" s="64">
        <v>0</v>
      </c>
      <c r="E43" s="64">
        <v>0</v>
      </c>
      <c r="F43" s="65">
        <v>0</v>
      </c>
      <c r="G43" s="66">
        <v>19241</v>
      </c>
    </row>
    <row r="44" spans="1:7" ht="13.8" x14ac:dyDescent="0.25">
      <c r="A44" s="62">
        <v>8</v>
      </c>
      <c r="B44" s="67" t="s">
        <v>149</v>
      </c>
      <c r="C44" s="68">
        <v>13191</v>
      </c>
      <c r="D44" s="68">
        <v>19959</v>
      </c>
      <c r="E44" s="68">
        <v>0</v>
      </c>
      <c r="F44" s="69">
        <v>0</v>
      </c>
      <c r="G44" s="70">
        <v>18572</v>
      </c>
    </row>
    <row r="45" spans="1:7" ht="13.8" x14ac:dyDescent="0.25">
      <c r="A45" s="62">
        <v>9</v>
      </c>
      <c r="B45" s="71" t="s">
        <v>154</v>
      </c>
      <c r="C45" s="72">
        <v>47474</v>
      </c>
      <c r="D45" s="72">
        <v>0</v>
      </c>
      <c r="E45" s="72">
        <v>0</v>
      </c>
      <c r="F45" s="73">
        <v>0</v>
      </c>
      <c r="G45" s="74">
        <v>47474</v>
      </c>
    </row>
    <row r="46" spans="1:7" ht="13.8" x14ac:dyDescent="0.25">
      <c r="A46" s="62">
        <v>10</v>
      </c>
      <c r="B46" s="63" t="s">
        <v>173</v>
      </c>
      <c r="C46" s="64">
        <v>0</v>
      </c>
      <c r="D46" s="64">
        <v>19944</v>
      </c>
      <c r="E46" s="64">
        <v>18060</v>
      </c>
      <c r="F46" s="65">
        <v>16710</v>
      </c>
      <c r="G46" s="66">
        <v>18111</v>
      </c>
    </row>
    <row r="47" spans="1:7" ht="13.8" x14ac:dyDescent="0.25">
      <c r="A47" s="62">
        <v>11</v>
      </c>
      <c r="B47" s="67" t="s">
        <v>190</v>
      </c>
      <c r="C47" s="68">
        <v>0</v>
      </c>
      <c r="D47" s="68">
        <v>20510</v>
      </c>
      <c r="E47" s="68">
        <v>16508</v>
      </c>
      <c r="F47" s="69">
        <v>18405</v>
      </c>
      <c r="G47" s="70">
        <v>18397</v>
      </c>
    </row>
    <row r="48" spans="1:7" ht="14.4" thickBot="1" x14ac:dyDescent="0.3">
      <c r="A48" s="62">
        <v>12</v>
      </c>
      <c r="B48" s="75" t="s">
        <v>199</v>
      </c>
      <c r="C48" s="76">
        <v>22768</v>
      </c>
      <c r="D48" s="76">
        <v>20766</v>
      </c>
      <c r="E48" s="76">
        <v>21954</v>
      </c>
      <c r="F48" s="77">
        <v>21152</v>
      </c>
      <c r="G48" s="78">
        <v>21255</v>
      </c>
    </row>
    <row r="49" spans="1:7" ht="13.8" x14ac:dyDescent="0.25">
      <c r="A49" s="86" t="s">
        <v>321</v>
      </c>
      <c r="B49" s="79" t="s">
        <v>316</v>
      </c>
      <c r="C49" s="80">
        <v>18768</v>
      </c>
      <c r="D49" s="81">
        <v>20369</v>
      </c>
      <c r="E49" s="81">
        <v>20739</v>
      </c>
      <c r="F49" s="82">
        <v>21797</v>
      </c>
      <c r="G49" s="83">
        <v>21363</v>
      </c>
    </row>
    <row r="50" spans="1:7" ht="13.8" x14ac:dyDescent="0.25">
      <c r="A50" s="62"/>
      <c r="B50" s="60"/>
      <c r="C50" s="84"/>
      <c r="D50" s="84"/>
      <c r="E50" s="84"/>
      <c r="F50" s="84"/>
      <c r="G50" s="84"/>
    </row>
    <row r="51" spans="1:7" ht="13.8" x14ac:dyDescent="0.25">
      <c r="A51" s="60" t="s">
        <v>322</v>
      </c>
      <c r="B51" s="60" t="s">
        <v>323</v>
      </c>
      <c r="C51" s="13"/>
      <c r="D51" s="13"/>
      <c r="E51" s="13"/>
      <c r="F51" s="13"/>
      <c r="G51" s="13"/>
    </row>
    <row r="52" spans="1:7" ht="13.8" x14ac:dyDescent="0.25">
      <c r="A52" s="62">
        <v>1</v>
      </c>
      <c r="B52" s="63" t="s">
        <v>14</v>
      </c>
      <c r="C52" s="64">
        <v>3779074</v>
      </c>
      <c r="D52" s="64">
        <v>4293791</v>
      </c>
      <c r="E52" s="64">
        <v>0</v>
      </c>
      <c r="F52" s="65">
        <v>0</v>
      </c>
      <c r="G52" s="66">
        <f t="shared" ref="G52:G63" si="2">SUM(C52:F52)</f>
        <v>8072865</v>
      </c>
    </row>
    <row r="53" spans="1:7" ht="13.8" x14ac:dyDescent="0.25">
      <c r="A53" s="62">
        <v>2</v>
      </c>
      <c r="B53" s="67" t="s">
        <v>315</v>
      </c>
      <c r="C53" s="68">
        <v>0</v>
      </c>
      <c r="D53" s="68">
        <v>11821464</v>
      </c>
      <c r="E53" s="68">
        <v>0</v>
      </c>
      <c r="F53" s="69">
        <v>0</v>
      </c>
      <c r="G53" s="70">
        <f t="shared" si="2"/>
        <v>11821464</v>
      </c>
    </row>
    <row r="54" spans="1:7" ht="13.8" x14ac:dyDescent="0.25">
      <c r="A54" s="62">
        <v>3</v>
      </c>
      <c r="B54" s="71" t="s">
        <v>42</v>
      </c>
      <c r="C54" s="72">
        <v>0</v>
      </c>
      <c r="D54" s="72">
        <v>20320789</v>
      </c>
      <c r="E54" s="72">
        <v>29071996</v>
      </c>
      <c r="F54" s="73">
        <v>254675053</v>
      </c>
      <c r="G54" s="74">
        <f t="shared" si="2"/>
        <v>304067838</v>
      </c>
    </row>
    <row r="55" spans="1:7" ht="13.8" x14ac:dyDescent="0.25">
      <c r="A55" s="62">
        <v>4</v>
      </c>
      <c r="B55" s="63" t="s">
        <v>81</v>
      </c>
      <c r="C55" s="64">
        <v>0</v>
      </c>
      <c r="D55" s="64">
        <v>47568324</v>
      </c>
      <c r="E55" s="64">
        <v>22200533</v>
      </c>
      <c r="F55" s="65">
        <v>18217767</v>
      </c>
      <c r="G55" s="66">
        <f t="shared" si="2"/>
        <v>87986624</v>
      </c>
    </row>
    <row r="56" spans="1:7" ht="13.8" x14ac:dyDescent="0.25">
      <c r="A56" s="62">
        <v>5</v>
      </c>
      <c r="B56" s="67" t="s">
        <v>113</v>
      </c>
      <c r="C56" s="68">
        <v>2490720</v>
      </c>
      <c r="D56" s="68">
        <v>31373548</v>
      </c>
      <c r="E56" s="68">
        <v>22769425</v>
      </c>
      <c r="F56" s="69">
        <v>0</v>
      </c>
      <c r="G56" s="70">
        <f t="shared" si="2"/>
        <v>56633693</v>
      </c>
    </row>
    <row r="57" spans="1:7" ht="13.8" x14ac:dyDescent="0.25">
      <c r="A57" s="62">
        <v>6</v>
      </c>
      <c r="B57" s="71" t="s">
        <v>141</v>
      </c>
      <c r="C57" s="72">
        <v>257232</v>
      </c>
      <c r="D57" s="72">
        <v>0</v>
      </c>
      <c r="E57" s="72">
        <v>0</v>
      </c>
      <c r="F57" s="73">
        <v>0</v>
      </c>
      <c r="G57" s="74">
        <f t="shared" si="2"/>
        <v>257232</v>
      </c>
    </row>
    <row r="58" spans="1:7" ht="13.8" x14ac:dyDescent="0.25">
      <c r="A58" s="62">
        <v>7</v>
      </c>
      <c r="B58" s="63" t="s">
        <v>144</v>
      </c>
      <c r="C58" s="64">
        <v>1485909</v>
      </c>
      <c r="D58" s="64">
        <v>0</v>
      </c>
      <c r="E58" s="64">
        <v>0</v>
      </c>
      <c r="F58" s="65">
        <v>0</v>
      </c>
      <c r="G58" s="66">
        <f t="shared" si="2"/>
        <v>1485909</v>
      </c>
    </row>
    <row r="59" spans="1:7" ht="13.8" x14ac:dyDescent="0.25">
      <c r="A59" s="62">
        <v>8</v>
      </c>
      <c r="B59" s="67" t="s">
        <v>149</v>
      </c>
      <c r="C59" s="68">
        <v>498900</v>
      </c>
      <c r="D59" s="68">
        <v>2856972</v>
      </c>
      <c r="E59" s="68">
        <v>0</v>
      </c>
      <c r="F59" s="69">
        <v>0</v>
      </c>
      <c r="G59" s="70">
        <f t="shared" si="2"/>
        <v>3355872</v>
      </c>
    </row>
    <row r="60" spans="1:7" ht="13.8" x14ac:dyDescent="0.25">
      <c r="A60" s="62">
        <v>9</v>
      </c>
      <c r="B60" s="71" t="s">
        <v>154</v>
      </c>
      <c r="C60" s="72">
        <v>196068</v>
      </c>
      <c r="D60" s="72">
        <v>0</v>
      </c>
      <c r="E60" s="72">
        <v>0</v>
      </c>
      <c r="F60" s="73">
        <v>0</v>
      </c>
      <c r="G60" s="74">
        <f t="shared" si="2"/>
        <v>196068</v>
      </c>
    </row>
    <row r="61" spans="1:7" ht="13.8" x14ac:dyDescent="0.25">
      <c r="A61" s="62">
        <v>10</v>
      </c>
      <c r="B61" s="63" t="s">
        <v>173</v>
      </c>
      <c r="C61" s="64">
        <v>0</v>
      </c>
      <c r="D61" s="64">
        <v>23975210</v>
      </c>
      <c r="E61" s="64">
        <v>13025400</v>
      </c>
      <c r="F61" s="65">
        <v>26117323</v>
      </c>
      <c r="G61" s="66">
        <f t="shared" si="2"/>
        <v>63117933</v>
      </c>
    </row>
    <row r="62" spans="1:7" ht="13.8" x14ac:dyDescent="0.25">
      <c r="A62" s="62">
        <v>11</v>
      </c>
      <c r="B62" s="67" t="s">
        <v>190</v>
      </c>
      <c r="C62" s="68">
        <v>0</v>
      </c>
      <c r="D62" s="68">
        <v>13246776</v>
      </c>
      <c r="E62" s="68">
        <v>10335206</v>
      </c>
      <c r="F62" s="69">
        <v>21696256</v>
      </c>
      <c r="G62" s="70">
        <f t="shared" si="2"/>
        <v>45278238</v>
      </c>
    </row>
    <row r="63" spans="1:7" ht="14.4" thickBot="1" x14ac:dyDescent="0.3">
      <c r="A63" s="62">
        <v>12</v>
      </c>
      <c r="B63" s="75" t="s">
        <v>199</v>
      </c>
      <c r="C63" s="76">
        <v>1635410</v>
      </c>
      <c r="D63" s="76">
        <v>98605626</v>
      </c>
      <c r="E63" s="76">
        <v>160929120</v>
      </c>
      <c r="F63" s="77">
        <v>650383593</v>
      </c>
      <c r="G63" s="78">
        <f t="shared" si="2"/>
        <v>911553749</v>
      </c>
    </row>
    <row r="64" spans="1:7" ht="13.8" x14ac:dyDescent="0.25">
      <c r="A64" s="62"/>
      <c r="B64" s="79" t="s">
        <v>316</v>
      </c>
      <c r="C64" s="80">
        <f>SUM(C52:C63)</f>
        <v>10343313</v>
      </c>
      <c r="D64" s="81">
        <f>SUM(D52:D63)</f>
        <v>254062500</v>
      </c>
      <c r="E64" s="81">
        <f>SUM(E52:E63)</f>
        <v>258331680</v>
      </c>
      <c r="F64" s="82">
        <f>SUM(F52:F63)</f>
        <v>971089992</v>
      </c>
      <c r="G64" s="83">
        <f>SUM(G52:G63)</f>
        <v>1493827485</v>
      </c>
    </row>
    <row r="65" spans="1:7" ht="13.8" x14ac:dyDescent="0.25">
      <c r="A65" s="62"/>
      <c r="B65" s="60"/>
      <c r="C65" s="84"/>
      <c r="D65" s="84"/>
      <c r="E65" s="84"/>
      <c r="F65" s="84"/>
      <c r="G65" s="84"/>
    </row>
    <row r="66" spans="1:7" ht="13.8" x14ac:dyDescent="0.25">
      <c r="A66" s="60" t="s">
        <v>324</v>
      </c>
      <c r="B66" s="60" t="s">
        <v>325</v>
      </c>
      <c r="C66" s="87"/>
      <c r="D66" s="87"/>
      <c r="E66" s="87"/>
      <c r="F66" s="87"/>
      <c r="G66" s="87"/>
    </row>
    <row r="67" spans="1:7" ht="13.8" x14ac:dyDescent="0.25">
      <c r="A67" s="62">
        <v>1</v>
      </c>
      <c r="B67" s="63" t="s">
        <v>14</v>
      </c>
      <c r="C67" s="64">
        <v>15793</v>
      </c>
      <c r="D67" s="64">
        <v>19782</v>
      </c>
      <c r="E67" s="64">
        <v>0</v>
      </c>
      <c r="F67" s="65">
        <v>0</v>
      </c>
      <c r="G67" s="66">
        <v>17690</v>
      </c>
    </row>
    <row r="68" spans="1:7" ht="13.8" x14ac:dyDescent="0.25">
      <c r="A68" s="62">
        <v>2</v>
      </c>
      <c r="B68" s="67" t="s">
        <v>315</v>
      </c>
      <c r="C68" s="68">
        <v>0</v>
      </c>
      <c r="D68" s="68">
        <v>19311</v>
      </c>
      <c r="E68" s="68">
        <v>0</v>
      </c>
      <c r="F68" s="69">
        <v>0</v>
      </c>
      <c r="G68" s="70">
        <v>19311</v>
      </c>
    </row>
    <row r="69" spans="1:7" ht="13.8" x14ac:dyDescent="0.25">
      <c r="A69" s="62">
        <v>3</v>
      </c>
      <c r="B69" s="71" t="s">
        <v>42</v>
      </c>
      <c r="C69" s="72">
        <v>0</v>
      </c>
      <c r="D69" s="72">
        <v>18151</v>
      </c>
      <c r="E69" s="72">
        <v>15926</v>
      </c>
      <c r="F69" s="73">
        <v>16920</v>
      </c>
      <c r="G69" s="74">
        <v>16896</v>
      </c>
    </row>
    <row r="70" spans="1:7" ht="13.8" x14ac:dyDescent="0.25">
      <c r="A70" s="62">
        <v>4</v>
      </c>
      <c r="B70" s="63" t="s">
        <v>81</v>
      </c>
      <c r="C70" s="64">
        <v>0</v>
      </c>
      <c r="D70" s="64">
        <v>18305</v>
      </c>
      <c r="E70" s="64">
        <v>16240</v>
      </c>
      <c r="F70" s="65">
        <v>15749</v>
      </c>
      <c r="G70" s="66">
        <v>17177</v>
      </c>
    </row>
    <row r="71" spans="1:7" ht="13.8" x14ac:dyDescent="0.25">
      <c r="A71" s="62">
        <v>5</v>
      </c>
      <c r="B71" s="67" t="s">
        <v>113</v>
      </c>
      <c r="C71" s="68">
        <v>16215</v>
      </c>
      <c r="D71" s="68">
        <v>16693</v>
      </c>
      <c r="E71" s="68">
        <v>20068</v>
      </c>
      <c r="F71" s="69">
        <v>0</v>
      </c>
      <c r="G71" s="70">
        <v>17879</v>
      </c>
    </row>
    <row r="72" spans="1:7" ht="13.8" x14ac:dyDescent="0.25">
      <c r="A72" s="62">
        <v>6</v>
      </c>
      <c r="B72" s="71" t="s">
        <v>141</v>
      </c>
      <c r="C72" s="72">
        <v>17951</v>
      </c>
      <c r="D72" s="72">
        <v>0</v>
      </c>
      <c r="E72" s="72">
        <v>0</v>
      </c>
      <c r="F72" s="73">
        <v>0</v>
      </c>
      <c r="G72" s="74">
        <v>17951</v>
      </c>
    </row>
    <row r="73" spans="1:7" ht="13.8" x14ac:dyDescent="0.25">
      <c r="A73" s="62">
        <v>7</v>
      </c>
      <c r="B73" s="63" t="s">
        <v>144</v>
      </c>
      <c r="C73" s="64">
        <v>17365</v>
      </c>
      <c r="D73" s="64">
        <v>0</v>
      </c>
      <c r="E73" s="64">
        <v>0</v>
      </c>
      <c r="F73" s="65">
        <v>0</v>
      </c>
      <c r="G73" s="66">
        <v>17365</v>
      </c>
    </row>
    <row r="74" spans="1:7" ht="13.8" x14ac:dyDescent="0.25">
      <c r="A74" s="62">
        <v>8</v>
      </c>
      <c r="B74" s="67" t="s">
        <v>149</v>
      </c>
      <c r="C74" s="68">
        <v>12878</v>
      </c>
      <c r="D74" s="68">
        <v>19011</v>
      </c>
      <c r="E74" s="68">
        <v>0</v>
      </c>
      <c r="F74" s="69">
        <v>0</v>
      </c>
      <c r="G74" s="70">
        <v>17754</v>
      </c>
    </row>
    <row r="75" spans="1:7" ht="13.8" x14ac:dyDescent="0.25">
      <c r="A75" s="62">
        <v>9</v>
      </c>
      <c r="B75" s="71" t="s">
        <v>154</v>
      </c>
      <c r="C75" s="72">
        <v>47474</v>
      </c>
      <c r="D75" s="72">
        <v>0</v>
      </c>
      <c r="E75" s="72">
        <v>0</v>
      </c>
      <c r="F75" s="73">
        <v>0</v>
      </c>
      <c r="G75" s="74">
        <v>47474</v>
      </c>
    </row>
    <row r="76" spans="1:7" ht="13.8" x14ac:dyDescent="0.25">
      <c r="A76" s="62">
        <v>10</v>
      </c>
      <c r="B76" s="63" t="s">
        <v>173</v>
      </c>
      <c r="C76" s="64">
        <v>0</v>
      </c>
      <c r="D76" s="64">
        <v>18041</v>
      </c>
      <c r="E76" s="64">
        <v>16662</v>
      </c>
      <c r="F76" s="65">
        <v>15273</v>
      </c>
      <c r="G76" s="66">
        <v>16520</v>
      </c>
    </row>
    <row r="77" spans="1:7" ht="13.8" x14ac:dyDescent="0.25">
      <c r="A77" s="62">
        <v>11</v>
      </c>
      <c r="B77" s="67" t="s">
        <v>190</v>
      </c>
      <c r="C77" s="68">
        <v>0</v>
      </c>
      <c r="D77" s="68">
        <v>19402</v>
      </c>
      <c r="E77" s="68">
        <v>13429</v>
      </c>
      <c r="F77" s="69">
        <v>16377</v>
      </c>
      <c r="G77" s="70">
        <v>16304</v>
      </c>
    </row>
    <row r="78" spans="1:7" ht="14.4" thickBot="1" x14ac:dyDescent="0.3">
      <c r="A78" s="62">
        <v>12</v>
      </c>
      <c r="B78" s="75" t="s">
        <v>199</v>
      </c>
      <c r="C78" s="76">
        <v>19588</v>
      </c>
      <c r="D78" s="76">
        <v>18471</v>
      </c>
      <c r="E78" s="76">
        <v>17589</v>
      </c>
      <c r="F78" s="77">
        <v>17124</v>
      </c>
      <c r="G78" s="78">
        <v>17345</v>
      </c>
    </row>
    <row r="79" spans="1:7" ht="13.8" x14ac:dyDescent="0.25">
      <c r="A79" s="88" t="s">
        <v>321</v>
      </c>
      <c r="B79" s="79" t="s">
        <v>316</v>
      </c>
      <c r="C79" s="80">
        <v>16705</v>
      </c>
      <c r="D79" s="81">
        <v>18242</v>
      </c>
      <c r="E79" s="81">
        <v>17190</v>
      </c>
      <c r="F79" s="82">
        <v>16970</v>
      </c>
      <c r="G79" s="83">
        <v>17210</v>
      </c>
    </row>
    <row r="92" spans="1:7" ht="13.8" x14ac:dyDescent="0.3">
      <c r="A92" s="89"/>
      <c r="B92" s="89"/>
      <c r="C92" s="89"/>
      <c r="D92" s="89"/>
      <c r="E92" s="89"/>
      <c r="F92" s="89"/>
      <c r="G92" s="89"/>
    </row>
    <row r="93" spans="1:7" ht="13.8" x14ac:dyDescent="0.3">
      <c r="A93" s="89"/>
      <c r="B93" s="89"/>
      <c r="C93" s="89"/>
      <c r="D93" s="89"/>
      <c r="E93" s="89"/>
      <c r="F93" s="89"/>
      <c r="G93" s="89"/>
    </row>
    <row r="94" spans="1:7" ht="13.8" x14ac:dyDescent="0.3">
      <c r="A94" s="89"/>
      <c r="B94" s="89"/>
      <c r="C94" s="89"/>
      <c r="D94" s="89"/>
      <c r="E94" s="89"/>
      <c r="F94" s="89"/>
      <c r="G94" s="89"/>
    </row>
    <row r="95" spans="1:7" ht="13.8" x14ac:dyDescent="0.3">
      <c r="A95" s="89"/>
      <c r="B95" s="89"/>
      <c r="C95" s="89"/>
      <c r="D95" s="89"/>
      <c r="E95" s="89"/>
      <c r="F95" s="89"/>
      <c r="G95" s="89"/>
    </row>
    <row r="96" spans="1:7" ht="13.8" x14ac:dyDescent="0.3">
      <c r="A96" s="89"/>
      <c r="B96" s="89"/>
      <c r="C96" s="89"/>
      <c r="D96" s="89"/>
      <c r="E96" s="89"/>
      <c r="F96" s="89"/>
      <c r="G96" s="89"/>
    </row>
    <row r="97" spans="1:7" ht="13.8" x14ac:dyDescent="0.3">
      <c r="A97" s="89"/>
      <c r="B97" s="89"/>
      <c r="C97" s="89"/>
      <c r="D97" s="89"/>
      <c r="E97" s="89"/>
      <c r="F97" s="89"/>
      <c r="G97" s="89"/>
    </row>
    <row r="98" spans="1:7" ht="13.8" x14ac:dyDescent="0.3">
      <c r="A98" s="89"/>
      <c r="B98" s="89"/>
      <c r="C98" s="89"/>
      <c r="D98" s="89"/>
      <c r="E98" s="89"/>
      <c r="F98" s="89"/>
      <c r="G98" s="89"/>
    </row>
    <row r="99" spans="1:7" ht="13.8" x14ac:dyDescent="0.3">
      <c r="A99" s="89"/>
      <c r="B99" s="89"/>
      <c r="C99" s="89"/>
      <c r="D99" s="89"/>
      <c r="E99" s="89"/>
      <c r="F99" s="89"/>
      <c r="G99" s="89"/>
    </row>
    <row r="100" spans="1:7" ht="13.8" x14ac:dyDescent="0.3">
      <c r="A100" s="89"/>
      <c r="B100" s="89"/>
      <c r="C100" s="89"/>
      <c r="D100" s="89"/>
      <c r="E100" s="89"/>
      <c r="F100" s="89"/>
      <c r="G100" s="89"/>
    </row>
    <row r="101" spans="1:7" ht="13.8" x14ac:dyDescent="0.3">
      <c r="A101" s="89"/>
      <c r="B101" s="89"/>
      <c r="C101" s="89"/>
      <c r="D101" s="89"/>
      <c r="E101" s="89"/>
      <c r="F101" s="89"/>
      <c r="G101" s="89"/>
    </row>
    <row r="102" spans="1:7" ht="13.8" x14ac:dyDescent="0.3">
      <c r="A102" s="89"/>
      <c r="B102" s="89"/>
      <c r="C102" s="89"/>
      <c r="D102" s="89"/>
      <c r="E102" s="89"/>
      <c r="F102" s="89"/>
      <c r="G102" s="89"/>
    </row>
  </sheetData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1B65C-B8F1-453A-AF6E-6078636C65F5}">
  <dimension ref="A2:Q164"/>
  <sheetViews>
    <sheetView zoomScale="85" zoomScaleNormal="85" workbookViewId="0">
      <pane ySplit="4" topLeftCell="A117" activePane="bottomLeft" state="frozen"/>
      <selection pane="bottomLeft" activeCell="F159" sqref="F159"/>
    </sheetView>
  </sheetViews>
  <sheetFormatPr defaultRowHeight="13.2" x14ac:dyDescent="0.25"/>
  <cols>
    <col min="1" max="1" width="26.44140625" customWidth="1"/>
    <col min="2" max="2" width="5.88671875" customWidth="1"/>
    <col min="3" max="3" width="11.33203125" bestFit="1" customWidth="1"/>
    <col min="4" max="4" width="3" bestFit="1" customWidth="1"/>
    <col min="5" max="5" width="10.109375" customWidth="1"/>
    <col min="6" max="6" width="36.5546875" customWidth="1"/>
    <col min="7" max="7" width="0.88671875" customWidth="1"/>
    <col min="8" max="8" width="11.44140625" customWidth="1"/>
    <col min="9" max="9" width="12.109375" customWidth="1"/>
    <col min="10" max="10" width="16.88671875" customWidth="1"/>
    <col min="11" max="11" width="0.88671875" customWidth="1"/>
    <col min="12" max="12" width="16" customWidth="1"/>
    <col min="13" max="13" width="12.6640625" bestFit="1" customWidth="1"/>
    <col min="14" max="14" width="11.44140625" customWidth="1"/>
    <col min="15" max="15" width="9.5546875" customWidth="1"/>
    <col min="16" max="16" width="19.88671875" bestFit="1" customWidth="1"/>
  </cols>
  <sheetData>
    <row r="2" spans="1:16" x14ac:dyDescent="0.25">
      <c r="A2" t="s">
        <v>0</v>
      </c>
      <c r="F2" s="1" t="s">
        <v>1</v>
      </c>
    </row>
    <row r="3" spans="1:16" ht="80.25" customHeight="1" x14ac:dyDescent="0.3">
      <c r="A3" s="2" t="s">
        <v>2</v>
      </c>
      <c r="B3" s="3" t="s">
        <v>3</v>
      </c>
      <c r="C3" s="3" t="s">
        <v>4</v>
      </c>
      <c r="D3" s="4"/>
      <c r="E3" s="2" t="s">
        <v>5</v>
      </c>
      <c r="F3" s="2" t="s">
        <v>6</v>
      </c>
      <c r="G3" s="4"/>
      <c r="H3" s="2" t="s">
        <v>7</v>
      </c>
      <c r="I3" s="2" t="s">
        <v>8</v>
      </c>
      <c r="J3" s="2" t="s">
        <v>9</v>
      </c>
      <c r="K3" s="4"/>
      <c r="L3" s="2" t="s">
        <v>10</v>
      </c>
      <c r="M3" s="2" t="s">
        <v>11</v>
      </c>
      <c r="N3" s="2" t="s">
        <v>12</v>
      </c>
      <c r="O3" s="4"/>
      <c r="P3" s="2" t="s">
        <v>13</v>
      </c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8" x14ac:dyDescent="0.35">
      <c r="A5" s="5" t="s">
        <v>14</v>
      </c>
      <c r="B5" s="5"/>
      <c r="C5" s="5"/>
      <c r="D5" s="5"/>
      <c r="E5" s="5"/>
      <c r="F5" s="5"/>
      <c r="G5" s="3"/>
      <c r="H5" s="3"/>
    </row>
    <row r="6" spans="1:16" x14ac:dyDescent="0.25">
      <c r="A6" s="6" t="s">
        <v>15</v>
      </c>
      <c r="B6" s="7" t="s">
        <v>16</v>
      </c>
      <c r="C6" s="8" t="s">
        <v>17</v>
      </c>
      <c r="D6" s="4"/>
      <c r="E6" s="9" t="s">
        <v>18</v>
      </c>
      <c r="F6" s="10">
        <v>217.05</v>
      </c>
      <c r="G6" s="4"/>
      <c r="H6" s="11">
        <v>20511.580000000002</v>
      </c>
      <c r="I6" s="9">
        <v>1</v>
      </c>
      <c r="J6" s="9">
        <v>52</v>
      </c>
      <c r="K6" s="4"/>
      <c r="L6" s="11">
        <v>19782.5</v>
      </c>
      <c r="M6" s="9">
        <v>12</v>
      </c>
      <c r="N6" s="9">
        <v>1.748</v>
      </c>
      <c r="O6" s="4"/>
      <c r="P6" s="12" t="s">
        <v>19</v>
      </c>
    </row>
    <row r="7" spans="1:16" x14ac:dyDescent="0.25">
      <c r="A7" s="14" t="s">
        <v>20</v>
      </c>
      <c r="B7" s="15" t="s">
        <v>21</v>
      </c>
      <c r="C7" s="16" t="s">
        <v>22</v>
      </c>
      <c r="D7" s="4"/>
      <c r="E7" s="9" t="s">
        <v>18</v>
      </c>
      <c r="F7" s="10">
        <v>65.23</v>
      </c>
      <c r="G7" s="4"/>
      <c r="H7" s="11">
        <v>18874.599999999999</v>
      </c>
      <c r="I7" s="9">
        <v>2</v>
      </c>
      <c r="J7" s="9">
        <v>83</v>
      </c>
      <c r="K7" s="4"/>
      <c r="L7" s="11">
        <v>16087.46</v>
      </c>
      <c r="M7" s="9">
        <v>92</v>
      </c>
      <c r="N7" s="9">
        <v>1.4215</v>
      </c>
      <c r="O7" s="4"/>
      <c r="P7" s="12" t="s">
        <v>23</v>
      </c>
    </row>
    <row r="8" spans="1:16" x14ac:dyDescent="0.25">
      <c r="A8" s="17" t="s">
        <v>24</v>
      </c>
      <c r="B8" s="18" t="s">
        <v>25</v>
      </c>
      <c r="C8" s="19" t="s">
        <v>17</v>
      </c>
      <c r="D8" s="4"/>
      <c r="E8" s="9" t="s">
        <v>18</v>
      </c>
      <c r="F8" s="10">
        <v>20.25</v>
      </c>
      <c r="G8" s="4"/>
      <c r="H8" s="11">
        <v>18362.32</v>
      </c>
      <c r="I8" s="9">
        <v>3</v>
      </c>
      <c r="J8" s="9">
        <v>92</v>
      </c>
      <c r="K8" s="4"/>
      <c r="L8" s="11">
        <v>16233.68</v>
      </c>
      <c r="M8" s="9">
        <v>88</v>
      </c>
      <c r="N8" s="9">
        <v>1.4345000000000001</v>
      </c>
      <c r="O8" s="4"/>
      <c r="P8" s="12" t="s">
        <v>23</v>
      </c>
    </row>
    <row r="9" spans="1:16" x14ac:dyDescent="0.25">
      <c r="A9" s="17" t="s">
        <v>26</v>
      </c>
      <c r="B9" s="18" t="s">
        <v>27</v>
      </c>
      <c r="C9" s="19" t="s">
        <v>28</v>
      </c>
      <c r="D9" s="4"/>
      <c r="E9" s="9" t="s">
        <v>18</v>
      </c>
      <c r="F9" s="10">
        <v>58.88</v>
      </c>
      <c r="G9" s="4"/>
      <c r="H9" s="11">
        <v>17177.09</v>
      </c>
      <c r="I9" s="9">
        <v>4</v>
      </c>
      <c r="J9" s="9">
        <v>104</v>
      </c>
      <c r="K9" s="4"/>
      <c r="L9" s="11">
        <v>14829.94</v>
      </c>
      <c r="M9" s="9">
        <v>111</v>
      </c>
      <c r="N9" s="9">
        <v>1.3104</v>
      </c>
      <c r="O9" s="4"/>
      <c r="P9" s="12" t="s">
        <v>23</v>
      </c>
    </row>
    <row r="10" spans="1:16" x14ac:dyDescent="0.25">
      <c r="A10" s="20" t="s">
        <v>29</v>
      </c>
      <c r="B10" s="21" t="s">
        <v>30</v>
      </c>
      <c r="C10" s="22" t="s">
        <v>28</v>
      </c>
      <c r="D10" s="4"/>
      <c r="E10" s="9" t="s">
        <v>18</v>
      </c>
      <c r="F10" s="10">
        <v>41.25</v>
      </c>
      <c r="G10" s="4"/>
      <c r="H10" s="11">
        <v>16337.96</v>
      </c>
      <c r="I10" s="9">
        <v>5</v>
      </c>
      <c r="J10" s="9">
        <v>111</v>
      </c>
      <c r="K10" s="4"/>
      <c r="L10" s="11">
        <v>16277.36</v>
      </c>
      <c r="M10" s="9">
        <v>87</v>
      </c>
      <c r="N10" s="9">
        <v>1.4382999999999999</v>
      </c>
      <c r="O10" s="4"/>
      <c r="P10" s="12" t="s">
        <v>23</v>
      </c>
    </row>
    <row r="11" spans="1:16" x14ac:dyDescent="0.25">
      <c r="A11" s="14" t="s">
        <v>31</v>
      </c>
      <c r="B11" s="15" t="s">
        <v>32</v>
      </c>
      <c r="C11" s="16" t="s">
        <v>17</v>
      </c>
      <c r="D11" s="4"/>
      <c r="E11" s="9" t="s">
        <v>18</v>
      </c>
      <c r="F11" s="10">
        <v>53.68</v>
      </c>
      <c r="G11" s="4"/>
      <c r="H11" s="11">
        <v>15967.38</v>
      </c>
      <c r="I11" s="9">
        <v>6</v>
      </c>
      <c r="J11" s="9">
        <v>114</v>
      </c>
      <c r="K11" s="4"/>
      <c r="L11" s="11">
        <v>15952.48</v>
      </c>
      <c r="M11" s="9">
        <v>96</v>
      </c>
      <c r="N11" s="9">
        <v>1.4096</v>
      </c>
      <c r="O11" s="4"/>
      <c r="P11" s="12" t="s">
        <v>23</v>
      </c>
    </row>
    <row r="12" spans="1:16" ht="14.4" x14ac:dyDescent="0.3">
      <c r="A12" s="4" t="str">
        <f>"N = "&amp;COUNTIF(A7:A11,"&lt;&gt;0")</f>
        <v>N = 5</v>
      </c>
      <c r="B12" s="23"/>
      <c r="C12" s="4"/>
      <c r="D12" s="24">
        <v>1</v>
      </c>
      <c r="E12" s="24" t="s">
        <v>33</v>
      </c>
      <c r="F12" s="25">
        <f>SUM(F7:F11)</f>
        <v>239.29000000000002</v>
      </c>
      <c r="G12" s="4"/>
      <c r="H12" s="26">
        <v>18840.169999999998</v>
      </c>
      <c r="I12" s="4"/>
      <c r="J12" s="4"/>
      <c r="K12" s="4"/>
      <c r="L12" s="26">
        <v>17690.46</v>
      </c>
      <c r="M12" s="4"/>
      <c r="N12" s="4"/>
      <c r="O12" s="4"/>
      <c r="P12" s="4"/>
    </row>
    <row r="13" spans="1:16" ht="18" x14ac:dyDescent="0.35">
      <c r="A13" s="5" t="s">
        <v>34</v>
      </c>
      <c r="B13" s="27"/>
      <c r="C13" s="3"/>
      <c r="D13" s="3"/>
      <c r="E13" s="3"/>
      <c r="F13" s="28"/>
      <c r="H13" s="29"/>
      <c r="L13" s="29"/>
    </row>
    <row r="14" spans="1:16" x14ac:dyDescent="0.25">
      <c r="A14" s="4"/>
      <c r="B14" s="23"/>
      <c r="C14" s="4"/>
      <c r="D14" s="4"/>
      <c r="E14" s="4"/>
      <c r="F14" s="30"/>
      <c r="G14" s="4"/>
      <c r="H14" s="26"/>
      <c r="I14" s="4"/>
      <c r="J14" s="4"/>
      <c r="K14" s="4"/>
      <c r="L14" s="26"/>
      <c r="M14" s="4"/>
      <c r="N14" s="4"/>
      <c r="O14" s="4"/>
      <c r="P14" s="4"/>
    </row>
    <row r="15" spans="1:16" x14ac:dyDescent="0.25">
      <c r="A15" s="16" t="s">
        <v>35</v>
      </c>
      <c r="B15" s="31" t="s">
        <v>36</v>
      </c>
      <c r="C15" s="32" t="s">
        <v>37</v>
      </c>
      <c r="D15" s="4"/>
      <c r="E15" s="9" t="s">
        <v>38</v>
      </c>
      <c r="F15" s="10">
        <v>443.01</v>
      </c>
      <c r="G15" s="4"/>
      <c r="H15" s="11">
        <v>20319.419999999998</v>
      </c>
      <c r="I15" s="9">
        <v>1</v>
      </c>
      <c r="J15" s="9">
        <v>58</v>
      </c>
      <c r="K15" s="4"/>
      <c r="L15" s="11">
        <v>19662.36</v>
      </c>
      <c r="M15" s="9">
        <v>14</v>
      </c>
      <c r="N15" s="9">
        <v>1.7374000000000001</v>
      </c>
      <c r="O15" s="4"/>
      <c r="P15" s="12" t="s">
        <v>19</v>
      </c>
    </row>
    <row r="16" spans="1:16" x14ac:dyDescent="0.25">
      <c r="A16" s="19" t="s">
        <v>39</v>
      </c>
      <c r="B16" s="33" t="s">
        <v>40</v>
      </c>
      <c r="C16" s="34" t="s">
        <v>37</v>
      </c>
      <c r="D16" s="4"/>
      <c r="E16" s="9" t="s">
        <v>41</v>
      </c>
      <c r="F16" s="10">
        <v>169.16</v>
      </c>
      <c r="G16" s="4"/>
      <c r="H16" s="11">
        <v>19828.09</v>
      </c>
      <c r="I16" s="9">
        <v>2</v>
      </c>
      <c r="J16" s="9">
        <v>74</v>
      </c>
      <c r="K16" s="4"/>
      <c r="L16" s="11">
        <v>18389.93</v>
      </c>
      <c r="M16" s="9">
        <v>40</v>
      </c>
      <c r="N16" s="9">
        <v>1.625</v>
      </c>
      <c r="O16" s="4"/>
      <c r="P16" s="12" t="s">
        <v>19</v>
      </c>
    </row>
    <row r="17" spans="1:16" ht="14.4" x14ac:dyDescent="0.3">
      <c r="A17" s="4" t="str">
        <f>"N = "&amp;COUNTIF(A15:A16,"&lt;&gt;0")</f>
        <v>N = 2</v>
      </c>
      <c r="B17" s="23"/>
      <c r="C17" s="4"/>
      <c r="D17" s="24">
        <v>2</v>
      </c>
      <c r="E17" s="24" t="s">
        <v>33</v>
      </c>
      <c r="F17" s="25">
        <f>SUM(F15:F16)</f>
        <v>612.16999999999996</v>
      </c>
      <c r="G17" s="4"/>
      <c r="H17" s="26">
        <v>20183.650000000001</v>
      </c>
      <c r="I17" s="4"/>
      <c r="J17" s="4"/>
      <c r="K17" s="4"/>
      <c r="L17" s="26">
        <v>19310.75</v>
      </c>
      <c r="M17" s="4"/>
      <c r="N17" s="4"/>
      <c r="O17" s="4"/>
      <c r="P17" s="4"/>
    </row>
    <row r="18" spans="1:16" ht="18" x14ac:dyDescent="0.35">
      <c r="A18" s="5" t="s">
        <v>42</v>
      </c>
      <c r="B18" s="35"/>
      <c r="F18" s="36"/>
      <c r="H18" s="29"/>
      <c r="L18" s="29"/>
    </row>
    <row r="19" spans="1:16" x14ac:dyDescent="0.25">
      <c r="A19" s="4"/>
      <c r="B19" s="23"/>
      <c r="C19" s="4"/>
      <c r="D19" s="4"/>
      <c r="E19" s="4"/>
      <c r="F19" s="30"/>
      <c r="G19" s="4"/>
      <c r="H19" s="26"/>
      <c r="I19" s="4"/>
      <c r="J19" s="4"/>
      <c r="K19" s="4"/>
      <c r="L19" s="26"/>
      <c r="M19" s="4"/>
      <c r="N19" s="4"/>
      <c r="O19" s="4"/>
      <c r="P19" s="4"/>
    </row>
    <row r="20" spans="1:16" x14ac:dyDescent="0.25">
      <c r="A20" s="19" t="s">
        <v>43</v>
      </c>
      <c r="B20" s="33" t="s">
        <v>44</v>
      </c>
      <c r="C20" s="34" t="s">
        <v>45</v>
      </c>
      <c r="D20" s="4"/>
      <c r="E20" s="9" t="s">
        <v>46</v>
      </c>
      <c r="F20" s="10">
        <v>129.81</v>
      </c>
      <c r="G20" s="4"/>
      <c r="H20" s="11">
        <v>31031.360000000001</v>
      </c>
      <c r="I20" s="9">
        <v>1</v>
      </c>
      <c r="J20" s="9">
        <v>3</v>
      </c>
      <c r="K20" s="4"/>
      <c r="L20" s="11">
        <v>18844.66</v>
      </c>
      <c r="M20" s="9">
        <v>30</v>
      </c>
      <c r="N20" s="9">
        <v>1.6652</v>
      </c>
      <c r="O20" s="4"/>
      <c r="P20" s="12" t="s">
        <v>19</v>
      </c>
    </row>
    <row r="21" spans="1:16" x14ac:dyDescent="0.25">
      <c r="A21" s="16" t="s">
        <v>47</v>
      </c>
      <c r="B21" s="31" t="s">
        <v>48</v>
      </c>
      <c r="C21" s="32" t="s">
        <v>49</v>
      </c>
      <c r="D21" s="4"/>
      <c r="E21" s="37" t="s">
        <v>46</v>
      </c>
      <c r="F21" s="38">
        <v>1372.4</v>
      </c>
      <c r="G21" s="4"/>
      <c r="H21" s="39">
        <v>29850.400000000001</v>
      </c>
      <c r="I21" s="37">
        <v>2</v>
      </c>
      <c r="J21" s="37">
        <v>4</v>
      </c>
      <c r="K21" s="4"/>
      <c r="L21" s="39">
        <v>17241.830000000002</v>
      </c>
      <c r="M21" s="37">
        <v>63</v>
      </c>
      <c r="N21" s="37">
        <v>1.5235000000000001</v>
      </c>
      <c r="O21" s="4"/>
      <c r="P21" s="40" t="s">
        <v>50</v>
      </c>
    </row>
    <row r="22" spans="1:16" x14ac:dyDescent="0.25">
      <c r="A22" s="8" t="s">
        <v>51</v>
      </c>
      <c r="B22" s="41" t="s">
        <v>52</v>
      </c>
      <c r="C22" s="42" t="s">
        <v>28</v>
      </c>
      <c r="D22" s="4"/>
      <c r="E22" s="43" t="s">
        <v>46</v>
      </c>
      <c r="F22" s="44">
        <v>1979.65</v>
      </c>
      <c r="G22" s="4"/>
      <c r="H22" s="45">
        <v>29288.51</v>
      </c>
      <c r="I22" s="43">
        <v>3</v>
      </c>
      <c r="J22" s="43">
        <v>5</v>
      </c>
      <c r="K22" s="4"/>
      <c r="L22" s="45">
        <v>17335.509999999998</v>
      </c>
      <c r="M22" s="43">
        <v>61</v>
      </c>
      <c r="N22" s="43">
        <v>1.5318000000000001</v>
      </c>
      <c r="O22" s="4"/>
      <c r="P22" s="46" t="s">
        <v>50</v>
      </c>
    </row>
    <row r="23" spans="1:16" x14ac:dyDescent="0.25">
      <c r="A23" s="19" t="s">
        <v>53</v>
      </c>
      <c r="B23" s="33" t="s">
        <v>54</v>
      </c>
      <c r="C23" s="34" t="s">
        <v>49</v>
      </c>
      <c r="D23" s="4"/>
      <c r="E23" s="9" t="s">
        <v>46</v>
      </c>
      <c r="F23" s="10">
        <v>1283.03</v>
      </c>
      <c r="G23" s="4"/>
      <c r="H23" s="11">
        <v>25855.599999999999</v>
      </c>
      <c r="I23" s="9">
        <v>4</v>
      </c>
      <c r="J23" s="9">
        <v>7</v>
      </c>
      <c r="K23" s="4"/>
      <c r="L23" s="11">
        <v>18238.63</v>
      </c>
      <c r="M23" s="9">
        <v>43</v>
      </c>
      <c r="N23" s="9">
        <v>1.6115999999999999</v>
      </c>
      <c r="O23" s="4"/>
      <c r="P23" s="12" t="s">
        <v>50</v>
      </c>
    </row>
    <row r="24" spans="1:16" x14ac:dyDescent="0.25">
      <c r="A24" s="16" t="s">
        <v>55</v>
      </c>
      <c r="B24" s="31" t="s">
        <v>56</v>
      </c>
      <c r="C24" s="32" t="s">
        <v>57</v>
      </c>
      <c r="D24" s="4"/>
      <c r="E24" s="37" t="s">
        <v>46</v>
      </c>
      <c r="F24" s="38">
        <v>162.66</v>
      </c>
      <c r="G24" s="4"/>
      <c r="H24" s="39">
        <v>24954.3</v>
      </c>
      <c r="I24" s="37">
        <v>5</v>
      </c>
      <c r="J24" s="37">
        <v>10</v>
      </c>
      <c r="K24" s="4"/>
      <c r="L24" s="39">
        <v>18596.310000000001</v>
      </c>
      <c r="M24" s="37">
        <v>37</v>
      </c>
      <c r="N24" s="37">
        <v>1.6432</v>
      </c>
      <c r="O24" s="4"/>
      <c r="P24" s="40" t="s">
        <v>19</v>
      </c>
    </row>
    <row r="25" spans="1:16" x14ac:dyDescent="0.25">
      <c r="A25" s="19" t="s">
        <v>58</v>
      </c>
      <c r="B25" s="33" t="s">
        <v>59</v>
      </c>
      <c r="C25" s="34" t="s">
        <v>60</v>
      </c>
      <c r="D25" s="4"/>
      <c r="E25" s="9" t="s">
        <v>46</v>
      </c>
      <c r="F25" s="10">
        <v>3971.92</v>
      </c>
      <c r="G25" s="4"/>
      <c r="H25" s="11">
        <v>24815.63</v>
      </c>
      <c r="I25" s="9">
        <v>6</v>
      </c>
      <c r="J25" s="9">
        <v>11</v>
      </c>
      <c r="K25" s="4"/>
      <c r="L25" s="11">
        <v>17345.599999999999</v>
      </c>
      <c r="M25" s="9">
        <v>60</v>
      </c>
      <c r="N25" s="9">
        <v>1.5327</v>
      </c>
      <c r="O25" s="4"/>
      <c r="P25" s="12" t="s">
        <v>50</v>
      </c>
    </row>
    <row r="26" spans="1:16" x14ac:dyDescent="0.25">
      <c r="A26" s="16" t="s">
        <v>61</v>
      </c>
      <c r="B26" s="31" t="s">
        <v>62</v>
      </c>
      <c r="C26" s="32" t="s">
        <v>60</v>
      </c>
      <c r="D26" s="4"/>
      <c r="E26" s="37" t="s">
        <v>46</v>
      </c>
      <c r="F26" s="38">
        <v>946.5</v>
      </c>
      <c r="G26" s="4"/>
      <c r="H26" s="39">
        <v>23816.63</v>
      </c>
      <c r="I26" s="37">
        <v>7</v>
      </c>
      <c r="J26" s="37">
        <v>17</v>
      </c>
      <c r="K26" s="4"/>
      <c r="L26" s="39">
        <v>17130.32</v>
      </c>
      <c r="M26" s="37">
        <v>65</v>
      </c>
      <c r="N26" s="37">
        <v>1.5137</v>
      </c>
      <c r="O26" s="4"/>
      <c r="P26" s="40" t="s">
        <v>63</v>
      </c>
    </row>
    <row r="27" spans="1:16" x14ac:dyDescent="0.25">
      <c r="A27" s="19" t="s">
        <v>64</v>
      </c>
      <c r="B27" s="33" t="s">
        <v>65</v>
      </c>
      <c r="C27" s="34" t="s">
        <v>60</v>
      </c>
      <c r="D27" s="4"/>
      <c r="E27" s="9" t="s">
        <v>46</v>
      </c>
      <c r="F27" s="10">
        <v>1577.34</v>
      </c>
      <c r="G27" s="4"/>
      <c r="H27" s="11">
        <v>21862.5</v>
      </c>
      <c r="I27" s="9">
        <v>8</v>
      </c>
      <c r="J27" s="9">
        <v>27</v>
      </c>
      <c r="K27" s="4"/>
      <c r="L27" s="11">
        <v>16083.31</v>
      </c>
      <c r="M27" s="9">
        <v>93</v>
      </c>
      <c r="N27" s="9">
        <v>1.4212</v>
      </c>
      <c r="O27" s="4"/>
      <c r="P27" s="12" t="s">
        <v>50</v>
      </c>
    </row>
    <row r="28" spans="1:16" x14ac:dyDescent="0.25">
      <c r="A28" s="16" t="s">
        <v>66</v>
      </c>
      <c r="B28" s="31" t="s">
        <v>67</v>
      </c>
      <c r="C28" s="32" t="s">
        <v>60</v>
      </c>
      <c r="D28" s="4"/>
      <c r="E28" s="37" t="s">
        <v>46</v>
      </c>
      <c r="F28" s="38">
        <v>2570.31</v>
      </c>
      <c r="G28" s="4"/>
      <c r="H28" s="39">
        <v>21640.61</v>
      </c>
      <c r="I28" s="37">
        <v>9</v>
      </c>
      <c r="J28" s="37">
        <v>33</v>
      </c>
      <c r="K28" s="4"/>
      <c r="L28" s="39">
        <v>16797.3</v>
      </c>
      <c r="M28" s="37">
        <v>77</v>
      </c>
      <c r="N28" s="37">
        <v>1.4843</v>
      </c>
      <c r="O28" s="4"/>
      <c r="P28" s="40" t="s">
        <v>50</v>
      </c>
    </row>
    <row r="29" spans="1:16" x14ac:dyDescent="0.25">
      <c r="A29" s="19" t="s">
        <v>68</v>
      </c>
      <c r="B29" s="33" t="s">
        <v>69</v>
      </c>
      <c r="C29" s="34" t="s">
        <v>70</v>
      </c>
      <c r="D29" s="4"/>
      <c r="E29" s="9" t="s">
        <v>46</v>
      </c>
      <c r="F29" s="10">
        <v>158.32</v>
      </c>
      <c r="G29" s="4"/>
      <c r="H29" s="11">
        <v>20622.080000000002</v>
      </c>
      <c r="I29" s="9">
        <v>10</v>
      </c>
      <c r="J29" s="9">
        <v>50</v>
      </c>
      <c r="K29" s="4"/>
      <c r="L29" s="11">
        <v>18902.46</v>
      </c>
      <c r="M29" s="9">
        <v>27</v>
      </c>
      <c r="N29" s="9">
        <v>1.6702999999999999</v>
      </c>
      <c r="O29" s="4"/>
      <c r="P29" s="12" t="s">
        <v>19</v>
      </c>
    </row>
    <row r="30" spans="1:16" x14ac:dyDescent="0.25">
      <c r="A30" s="16" t="s">
        <v>71</v>
      </c>
      <c r="B30" s="31" t="s">
        <v>72</v>
      </c>
      <c r="C30" s="32" t="s">
        <v>60</v>
      </c>
      <c r="D30" s="4"/>
      <c r="E30" s="37" t="s">
        <v>46</v>
      </c>
      <c r="F30" s="38">
        <v>2297.2800000000002</v>
      </c>
      <c r="G30" s="4"/>
      <c r="H30" s="39">
        <v>20319.64</v>
      </c>
      <c r="I30" s="37">
        <v>11</v>
      </c>
      <c r="J30" s="37">
        <v>57</v>
      </c>
      <c r="K30" s="4"/>
      <c r="L30" s="39">
        <v>15607.58</v>
      </c>
      <c r="M30" s="37">
        <v>103</v>
      </c>
      <c r="N30" s="37">
        <v>1.3791</v>
      </c>
      <c r="O30" s="4"/>
      <c r="P30" s="40" t="s">
        <v>50</v>
      </c>
    </row>
    <row r="31" spans="1:16" x14ac:dyDescent="0.25">
      <c r="A31" s="8" t="s">
        <v>73</v>
      </c>
      <c r="B31" s="41" t="s">
        <v>74</v>
      </c>
      <c r="C31" s="42" t="s">
        <v>75</v>
      </c>
      <c r="D31" s="4"/>
      <c r="E31" s="43" t="s">
        <v>46</v>
      </c>
      <c r="F31" s="44">
        <v>313.32</v>
      </c>
      <c r="G31" s="4"/>
      <c r="H31" s="45">
        <v>20254.34</v>
      </c>
      <c r="I31" s="43">
        <v>12</v>
      </c>
      <c r="J31" s="43">
        <v>62</v>
      </c>
      <c r="K31" s="4"/>
      <c r="L31" s="45">
        <v>17555.03</v>
      </c>
      <c r="M31" s="43">
        <v>58</v>
      </c>
      <c r="N31" s="43">
        <v>1.5511999999999999</v>
      </c>
      <c r="O31" s="4"/>
      <c r="P31" s="46" t="s">
        <v>19</v>
      </c>
    </row>
    <row r="32" spans="1:16" x14ac:dyDescent="0.25">
      <c r="A32" s="8" t="s">
        <v>76</v>
      </c>
      <c r="B32" s="41" t="s">
        <v>77</v>
      </c>
      <c r="C32" s="42" t="s">
        <v>17</v>
      </c>
      <c r="D32" s="4"/>
      <c r="E32" s="9" t="s">
        <v>46</v>
      </c>
      <c r="F32" s="10">
        <v>355.43</v>
      </c>
      <c r="G32" s="4"/>
      <c r="H32" s="11">
        <v>20096.87</v>
      </c>
      <c r="I32" s="9">
        <v>13</v>
      </c>
      <c r="J32" s="9">
        <v>66</v>
      </c>
      <c r="K32" s="4"/>
      <c r="L32" s="11">
        <v>17884.560000000001</v>
      </c>
      <c r="M32" s="9">
        <v>51</v>
      </c>
      <c r="N32" s="9">
        <v>1.5803</v>
      </c>
      <c r="O32" s="4"/>
      <c r="P32" s="12" t="s">
        <v>19</v>
      </c>
    </row>
    <row r="33" spans="1:16" x14ac:dyDescent="0.25">
      <c r="A33" s="16" t="s">
        <v>78</v>
      </c>
      <c r="B33" s="31" t="s">
        <v>79</v>
      </c>
      <c r="C33" s="32" t="s">
        <v>80</v>
      </c>
      <c r="D33" s="4"/>
      <c r="E33" s="37" t="s">
        <v>46</v>
      </c>
      <c r="F33" s="38">
        <v>878.98</v>
      </c>
      <c r="G33" s="4"/>
      <c r="H33" s="39">
        <v>16651.22</v>
      </c>
      <c r="I33" s="37">
        <v>14</v>
      </c>
      <c r="J33" s="37">
        <v>108</v>
      </c>
      <c r="K33" s="4"/>
      <c r="L33" s="39">
        <v>14628.49</v>
      </c>
      <c r="M33" s="37">
        <v>112</v>
      </c>
      <c r="N33" s="37">
        <v>1.2926</v>
      </c>
      <c r="O33" s="4"/>
      <c r="P33" s="40" t="s">
        <v>63</v>
      </c>
    </row>
    <row r="34" spans="1:16" ht="14.4" x14ac:dyDescent="0.3">
      <c r="A34" s="4" t="str">
        <f>"N = "&amp;COUNTIF(A20:A33,"&lt;&gt;0")</f>
        <v>N = 14</v>
      </c>
      <c r="B34" s="23"/>
      <c r="C34" s="4"/>
      <c r="D34" s="24">
        <v>3</v>
      </c>
      <c r="E34" s="24" t="s">
        <v>33</v>
      </c>
      <c r="F34" s="25">
        <f>SUM(F20:F33)</f>
        <v>17996.95</v>
      </c>
      <c r="G34" s="4"/>
      <c r="H34" s="26">
        <v>23864.84</v>
      </c>
      <c r="I34" s="4"/>
      <c r="J34" s="4"/>
      <c r="K34" s="4"/>
      <c r="L34" s="26">
        <v>16895.52</v>
      </c>
      <c r="M34" s="4"/>
      <c r="N34" s="4"/>
      <c r="O34" s="4"/>
      <c r="P34" s="4"/>
    </row>
    <row r="35" spans="1:16" ht="18" x14ac:dyDescent="0.35">
      <c r="A35" s="5" t="s">
        <v>81</v>
      </c>
      <c r="B35" s="27"/>
      <c r="C35" s="5"/>
      <c r="D35" s="5"/>
      <c r="E35" s="5"/>
      <c r="F35" s="36"/>
      <c r="H35" s="29"/>
      <c r="L35" s="29"/>
    </row>
    <row r="36" spans="1:16" x14ac:dyDescent="0.25">
      <c r="A36" s="4"/>
      <c r="B36" s="23"/>
      <c r="C36" s="4"/>
      <c r="D36" s="4"/>
      <c r="E36" s="4"/>
      <c r="F36" s="30"/>
      <c r="G36" s="4"/>
      <c r="H36" s="26"/>
      <c r="I36" s="4"/>
      <c r="J36" s="4"/>
      <c r="K36" s="4"/>
      <c r="L36" s="26"/>
      <c r="M36" s="4"/>
      <c r="N36" s="4"/>
      <c r="O36" s="4"/>
      <c r="P36" s="4"/>
    </row>
    <row r="37" spans="1:16" x14ac:dyDescent="0.25">
      <c r="A37" s="47" t="s">
        <v>82</v>
      </c>
      <c r="B37" s="47" t="s">
        <v>83</v>
      </c>
      <c r="C37" s="47" t="s">
        <v>22</v>
      </c>
      <c r="D37" s="4"/>
      <c r="E37" s="37" t="s">
        <v>41</v>
      </c>
      <c r="F37" s="38">
        <v>134.4</v>
      </c>
      <c r="G37" s="4"/>
      <c r="H37" s="39">
        <v>21657.59</v>
      </c>
      <c r="I37" s="37">
        <v>1</v>
      </c>
      <c r="J37" s="37">
        <v>32</v>
      </c>
      <c r="K37" s="4"/>
      <c r="L37" s="39">
        <v>19650.560000000001</v>
      </c>
      <c r="M37" s="37">
        <v>15</v>
      </c>
      <c r="N37" s="37">
        <v>1.7363999999999999</v>
      </c>
      <c r="O37" s="4"/>
      <c r="P37" s="40" t="s">
        <v>19</v>
      </c>
    </row>
    <row r="38" spans="1:16" x14ac:dyDescent="0.25">
      <c r="A38" s="47" t="s">
        <v>84</v>
      </c>
      <c r="B38" s="47" t="s">
        <v>85</v>
      </c>
      <c r="C38" s="47" t="s">
        <v>49</v>
      </c>
      <c r="D38" s="4"/>
      <c r="E38" s="9" t="s">
        <v>41</v>
      </c>
      <c r="F38" s="10">
        <v>311.64</v>
      </c>
      <c r="G38" s="4"/>
      <c r="H38" s="11">
        <v>21094.13</v>
      </c>
      <c r="I38" s="9">
        <v>2</v>
      </c>
      <c r="J38" s="9">
        <v>42</v>
      </c>
      <c r="K38" s="4"/>
      <c r="L38" s="11">
        <v>20528.53</v>
      </c>
      <c r="M38" s="9">
        <v>7</v>
      </c>
      <c r="N38" s="9">
        <v>1.8140000000000001</v>
      </c>
      <c r="O38" s="4"/>
      <c r="P38" s="12" t="s">
        <v>19</v>
      </c>
    </row>
    <row r="39" spans="1:16" x14ac:dyDescent="0.25">
      <c r="A39" s="47" t="s">
        <v>86</v>
      </c>
      <c r="B39" s="47" t="s">
        <v>87</v>
      </c>
      <c r="C39" s="47" t="s">
        <v>75</v>
      </c>
      <c r="D39" s="4"/>
      <c r="E39" s="43" t="s">
        <v>38</v>
      </c>
      <c r="F39" s="44">
        <v>100.39</v>
      </c>
      <c r="G39" s="4"/>
      <c r="H39" s="45">
        <v>21074.92</v>
      </c>
      <c r="I39" s="43">
        <v>3</v>
      </c>
      <c r="J39" s="43">
        <v>43</v>
      </c>
      <c r="K39" s="4"/>
      <c r="L39" s="45">
        <v>20215.29</v>
      </c>
      <c r="M39" s="43">
        <v>8</v>
      </c>
      <c r="N39" s="43">
        <v>1.7863</v>
      </c>
      <c r="O39" s="4"/>
      <c r="P39" s="46" t="s">
        <v>19</v>
      </c>
    </row>
    <row r="40" spans="1:16" x14ac:dyDescent="0.25">
      <c r="A40" s="47" t="s">
        <v>88</v>
      </c>
      <c r="B40" s="47" t="s">
        <v>89</v>
      </c>
      <c r="C40" s="47" t="s">
        <v>90</v>
      </c>
      <c r="D40" s="4"/>
      <c r="E40" s="9" t="s">
        <v>41</v>
      </c>
      <c r="F40" s="10">
        <v>344.48</v>
      </c>
      <c r="G40" s="4"/>
      <c r="H40" s="11">
        <v>20333.32</v>
      </c>
      <c r="I40" s="9">
        <v>4</v>
      </c>
      <c r="J40" s="9">
        <v>56</v>
      </c>
      <c r="K40" s="4"/>
      <c r="L40" s="11">
        <v>16943.16</v>
      </c>
      <c r="M40" s="9">
        <v>71</v>
      </c>
      <c r="N40" s="9">
        <v>1.4971000000000001</v>
      </c>
      <c r="O40" s="4"/>
      <c r="P40" s="12" t="s">
        <v>19</v>
      </c>
    </row>
    <row r="41" spans="1:16" x14ac:dyDescent="0.25">
      <c r="A41" s="47" t="s">
        <v>91</v>
      </c>
      <c r="B41" s="47" t="s">
        <v>92</v>
      </c>
      <c r="C41" s="47" t="s">
        <v>75</v>
      </c>
      <c r="D41" s="4"/>
      <c r="E41" s="37" t="s">
        <v>41</v>
      </c>
      <c r="F41" s="38">
        <v>1156.78</v>
      </c>
      <c r="G41" s="4"/>
      <c r="H41" s="39">
        <v>20306.18</v>
      </c>
      <c r="I41" s="37">
        <v>5</v>
      </c>
      <c r="J41" s="37">
        <v>60</v>
      </c>
      <c r="K41" s="4"/>
      <c r="L41" s="39">
        <v>15748.69</v>
      </c>
      <c r="M41" s="37">
        <v>101</v>
      </c>
      <c r="N41" s="37">
        <v>1.3915999999999999</v>
      </c>
      <c r="O41" s="4"/>
      <c r="P41" s="40" t="s">
        <v>50</v>
      </c>
    </row>
    <row r="42" spans="1:16" x14ac:dyDescent="0.25">
      <c r="A42" s="47" t="s">
        <v>93</v>
      </c>
      <c r="B42" s="47" t="s">
        <v>94</v>
      </c>
      <c r="C42" s="47" t="s">
        <v>90</v>
      </c>
      <c r="D42" s="4"/>
      <c r="E42" s="9" t="s">
        <v>41</v>
      </c>
      <c r="F42" s="10">
        <v>203.65</v>
      </c>
      <c r="G42" s="4"/>
      <c r="H42" s="11">
        <v>20287.419999999998</v>
      </c>
      <c r="I42" s="9">
        <v>6</v>
      </c>
      <c r="J42" s="9">
        <v>61</v>
      </c>
      <c r="K42" s="4"/>
      <c r="L42" s="11">
        <v>18007.400000000001</v>
      </c>
      <c r="M42" s="9">
        <v>47</v>
      </c>
      <c r="N42" s="9">
        <v>1.5911999999999999</v>
      </c>
      <c r="O42" s="4"/>
      <c r="P42" s="12" t="s">
        <v>19</v>
      </c>
    </row>
    <row r="43" spans="1:16" x14ac:dyDescent="0.25">
      <c r="A43" s="47" t="s">
        <v>95</v>
      </c>
      <c r="B43" s="47" t="s">
        <v>96</v>
      </c>
      <c r="C43" s="47" t="s">
        <v>49</v>
      </c>
      <c r="D43" s="4"/>
      <c r="E43" s="43" t="s">
        <v>41</v>
      </c>
      <c r="F43" s="44">
        <v>464.31</v>
      </c>
      <c r="G43" s="4"/>
      <c r="H43" s="45">
        <v>19771.93</v>
      </c>
      <c r="I43" s="43">
        <v>7</v>
      </c>
      <c r="J43" s="43">
        <v>75</v>
      </c>
      <c r="K43" s="4"/>
      <c r="L43" s="45">
        <v>19771.93</v>
      </c>
      <c r="M43" s="43">
        <v>13</v>
      </c>
      <c r="N43" s="43">
        <v>1.7471000000000001</v>
      </c>
      <c r="O43" s="4"/>
      <c r="P43" s="46" t="s">
        <v>19</v>
      </c>
    </row>
    <row r="44" spans="1:16" x14ac:dyDescent="0.25">
      <c r="A44" s="47" t="s">
        <v>97</v>
      </c>
      <c r="B44" s="47" t="s">
        <v>98</v>
      </c>
      <c r="C44" s="47" t="s">
        <v>99</v>
      </c>
      <c r="D44" s="4"/>
      <c r="E44" s="43" t="s">
        <v>38</v>
      </c>
      <c r="F44" s="44">
        <v>266.36</v>
      </c>
      <c r="G44" s="4"/>
      <c r="H44" s="45">
        <v>18863.02</v>
      </c>
      <c r="I44" s="43">
        <v>8</v>
      </c>
      <c r="J44" s="43">
        <v>84</v>
      </c>
      <c r="K44" s="4"/>
      <c r="L44" s="45">
        <v>17866.189999999999</v>
      </c>
      <c r="M44" s="43">
        <v>52</v>
      </c>
      <c r="N44" s="43">
        <v>1.5787</v>
      </c>
      <c r="O44" s="4"/>
      <c r="P44" s="46" t="s">
        <v>19</v>
      </c>
    </row>
    <row r="45" spans="1:16" x14ac:dyDescent="0.25">
      <c r="A45" s="47" t="s">
        <v>100</v>
      </c>
      <c r="B45" s="47" t="s">
        <v>101</v>
      </c>
      <c r="C45" s="47" t="s">
        <v>49</v>
      </c>
      <c r="D45" s="4"/>
      <c r="E45" s="9" t="s">
        <v>38</v>
      </c>
      <c r="F45" s="10">
        <v>267.55</v>
      </c>
      <c r="G45" s="4"/>
      <c r="H45" s="11">
        <v>18833.64</v>
      </c>
      <c r="I45" s="9">
        <v>9</v>
      </c>
      <c r="J45" s="9">
        <v>85</v>
      </c>
      <c r="K45" s="4"/>
      <c r="L45" s="11">
        <v>18009.57</v>
      </c>
      <c r="M45" s="9">
        <v>46</v>
      </c>
      <c r="N45" s="9">
        <v>1.5913999999999999</v>
      </c>
      <c r="O45" s="4"/>
      <c r="P45" s="12" t="s">
        <v>19</v>
      </c>
    </row>
    <row r="46" spans="1:16" x14ac:dyDescent="0.25">
      <c r="A46" s="47" t="s">
        <v>102</v>
      </c>
      <c r="B46" s="47" t="s">
        <v>103</v>
      </c>
      <c r="C46" s="47" t="s">
        <v>80</v>
      </c>
      <c r="D46" s="4"/>
      <c r="E46" s="37" t="s">
        <v>38</v>
      </c>
      <c r="F46" s="38">
        <v>207.19</v>
      </c>
      <c r="G46" s="4"/>
      <c r="H46" s="39">
        <v>18827.990000000002</v>
      </c>
      <c r="I46" s="37">
        <v>10</v>
      </c>
      <c r="J46" s="37">
        <v>86</v>
      </c>
      <c r="K46" s="4"/>
      <c r="L46" s="39">
        <v>16968.939999999999</v>
      </c>
      <c r="M46" s="37">
        <v>69</v>
      </c>
      <c r="N46" s="37">
        <v>1.4994000000000001</v>
      </c>
      <c r="O46" s="4"/>
      <c r="P46" s="40" t="s">
        <v>19</v>
      </c>
    </row>
    <row r="47" spans="1:16" x14ac:dyDescent="0.25">
      <c r="A47" s="47" t="s">
        <v>104</v>
      </c>
      <c r="B47" s="47" t="s">
        <v>105</v>
      </c>
      <c r="C47" s="47" t="s">
        <v>57</v>
      </c>
      <c r="D47" s="4"/>
      <c r="E47" s="43" t="s">
        <v>41</v>
      </c>
      <c r="F47" s="44">
        <v>192.98</v>
      </c>
      <c r="G47" s="4"/>
      <c r="H47" s="45">
        <v>18146.86</v>
      </c>
      <c r="I47" s="43">
        <v>11</v>
      </c>
      <c r="J47" s="43">
        <v>93</v>
      </c>
      <c r="K47" s="4"/>
      <c r="L47" s="45">
        <v>15915.2</v>
      </c>
      <c r="M47" s="43">
        <v>98</v>
      </c>
      <c r="N47" s="43">
        <v>1.4063000000000001</v>
      </c>
      <c r="O47" s="4"/>
      <c r="P47" s="46" t="s">
        <v>19</v>
      </c>
    </row>
    <row r="48" spans="1:16" x14ac:dyDescent="0.25">
      <c r="A48" s="47" t="s">
        <v>106</v>
      </c>
      <c r="B48" s="47" t="s">
        <v>107</v>
      </c>
      <c r="C48" s="47" t="s">
        <v>17</v>
      </c>
      <c r="D48" s="4"/>
      <c r="E48" s="9" t="s">
        <v>108</v>
      </c>
      <c r="F48" s="10">
        <v>105.72</v>
      </c>
      <c r="G48" s="4"/>
      <c r="H48" s="11">
        <v>18051.98</v>
      </c>
      <c r="I48" s="9">
        <v>12</v>
      </c>
      <c r="J48" s="9">
        <v>96</v>
      </c>
      <c r="K48" s="4"/>
      <c r="L48" s="11">
        <v>15624.9</v>
      </c>
      <c r="M48" s="9">
        <v>102</v>
      </c>
      <c r="N48" s="9">
        <v>1.3807</v>
      </c>
      <c r="O48" s="4"/>
      <c r="P48" s="12" t="s">
        <v>19</v>
      </c>
    </row>
    <row r="49" spans="1:16" x14ac:dyDescent="0.25">
      <c r="A49" s="47" t="s">
        <v>109</v>
      </c>
      <c r="B49" s="47" t="s">
        <v>110</v>
      </c>
      <c r="C49" s="47" t="s">
        <v>28</v>
      </c>
      <c r="D49" s="4"/>
      <c r="E49" s="9" t="s">
        <v>41</v>
      </c>
      <c r="F49" s="10">
        <v>502.22</v>
      </c>
      <c r="G49" s="4"/>
      <c r="H49" s="11">
        <v>17147.43</v>
      </c>
      <c r="I49" s="9">
        <v>13</v>
      </c>
      <c r="J49" s="9">
        <v>105</v>
      </c>
      <c r="K49" s="4"/>
      <c r="L49" s="11">
        <v>16696.52</v>
      </c>
      <c r="M49" s="9">
        <v>80</v>
      </c>
      <c r="N49" s="9">
        <v>1.4754</v>
      </c>
      <c r="O49" s="4"/>
      <c r="P49" s="12" t="s">
        <v>63</v>
      </c>
    </row>
    <row r="50" spans="1:16" x14ac:dyDescent="0.25">
      <c r="A50" s="48" t="s">
        <v>111</v>
      </c>
      <c r="B50" s="48" t="s">
        <v>112</v>
      </c>
      <c r="C50" s="48" t="s">
        <v>80</v>
      </c>
      <c r="D50" s="4"/>
      <c r="E50" s="37" t="s">
        <v>41</v>
      </c>
      <c r="F50" s="38">
        <v>864.81</v>
      </c>
      <c r="G50" s="4"/>
      <c r="H50" s="39">
        <v>16121.91</v>
      </c>
      <c r="I50" s="37">
        <v>14</v>
      </c>
      <c r="J50" s="37">
        <v>113</v>
      </c>
      <c r="K50" s="4"/>
      <c r="L50" s="39">
        <v>15974.85</v>
      </c>
      <c r="M50" s="37">
        <v>95</v>
      </c>
      <c r="N50" s="37">
        <v>1.4116</v>
      </c>
      <c r="O50" s="4"/>
      <c r="P50" s="40" t="s">
        <v>63</v>
      </c>
    </row>
    <row r="51" spans="1:16" ht="14.4" x14ac:dyDescent="0.3">
      <c r="A51" s="4" t="str">
        <f>"N = "&amp;COUNTIF(A37:A50,"&lt;&gt;0")</f>
        <v>N = 14</v>
      </c>
      <c r="B51" s="23"/>
      <c r="C51" s="4"/>
      <c r="D51" s="24">
        <v>4</v>
      </c>
      <c r="E51" s="24" t="s">
        <v>33</v>
      </c>
      <c r="F51" s="25">
        <f>SUM(F37:F50)</f>
        <v>5122.4799999999996</v>
      </c>
      <c r="G51" s="4"/>
      <c r="H51" s="26">
        <v>19001.580000000002</v>
      </c>
      <c r="I51" s="4"/>
      <c r="J51" s="4"/>
      <c r="K51" s="4"/>
      <c r="L51" s="26">
        <v>17176.57</v>
      </c>
      <c r="M51" s="4"/>
      <c r="N51" s="4"/>
      <c r="O51" s="4"/>
      <c r="P51" s="4"/>
    </row>
    <row r="52" spans="1:16" ht="18" x14ac:dyDescent="0.35">
      <c r="A52" s="5" t="s">
        <v>113</v>
      </c>
      <c r="B52" s="35"/>
      <c r="F52" s="36"/>
      <c r="H52" s="29"/>
      <c r="L52" s="29"/>
    </row>
    <row r="53" spans="1:16" x14ac:dyDescent="0.25">
      <c r="A53" s="4"/>
      <c r="B53" s="23"/>
      <c r="C53" s="4"/>
      <c r="D53" s="4"/>
      <c r="E53" s="4"/>
      <c r="F53" s="30"/>
      <c r="G53" s="4"/>
      <c r="H53" s="26"/>
      <c r="I53" s="4"/>
      <c r="J53" s="4"/>
      <c r="K53" s="4"/>
      <c r="L53" s="26"/>
      <c r="M53" s="4"/>
      <c r="N53" s="4"/>
      <c r="O53" s="4"/>
      <c r="P53" s="4"/>
    </row>
    <row r="54" spans="1:16" x14ac:dyDescent="0.25">
      <c r="A54" s="47" t="s">
        <v>114</v>
      </c>
      <c r="B54" s="47" t="s">
        <v>115</v>
      </c>
      <c r="C54" s="47" t="s">
        <v>57</v>
      </c>
      <c r="D54" s="4"/>
      <c r="E54" s="37" t="s">
        <v>38</v>
      </c>
      <c r="F54" s="38">
        <v>126.51</v>
      </c>
      <c r="G54" s="4"/>
      <c r="H54" s="39">
        <v>22529.42</v>
      </c>
      <c r="I54" s="37">
        <v>1</v>
      </c>
      <c r="J54" s="37">
        <v>25</v>
      </c>
      <c r="K54" s="4"/>
      <c r="L54" s="39">
        <v>19111.34</v>
      </c>
      <c r="M54" s="37">
        <v>22</v>
      </c>
      <c r="N54" s="37">
        <v>1.6887000000000001</v>
      </c>
      <c r="O54" s="4"/>
      <c r="P54" s="40" t="s">
        <v>19</v>
      </c>
    </row>
    <row r="55" spans="1:16" x14ac:dyDescent="0.25">
      <c r="A55" s="47" t="s">
        <v>116</v>
      </c>
      <c r="B55" s="47" t="s">
        <v>117</v>
      </c>
      <c r="C55" s="47" t="s">
        <v>45</v>
      </c>
      <c r="D55" s="4"/>
      <c r="E55" s="37" t="s">
        <v>41</v>
      </c>
      <c r="F55" s="38">
        <v>110.29</v>
      </c>
      <c r="G55" s="4"/>
      <c r="H55" s="39">
        <v>22277.63</v>
      </c>
      <c r="I55" s="37">
        <v>2</v>
      </c>
      <c r="J55" s="37">
        <v>26</v>
      </c>
      <c r="K55" s="4"/>
      <c r="L55" s="39">
        <v>18760.900000000001</v>
      </c>
      <c r="M55" s="37">
        <v>33</v>
      </c>
      <c r="N55" s="37">
        <v>1.6577999999999999</v>
      </c>
      <c r="O55" s="4"/>
      <c r="P55" s="40" t="s">
        <v>19</v>
      </c>
    </row>
    <row r="56" spans="1:16" x14ac:dyDescent="0.25">
      <c r="A56" s="47" t="s">
        <v>118</v>
      </c>
      <c r="B56" s="47" t="s">
        <v>119</v>
      </c>
      <c r="C56" s="47" t="s">
        <v>22</v>
      </c>
      <c r="D56" s="4"/>
      <c r="E56" s="43" t="s">
        <v>41</v>
      </c>
      <c r="F56" s="44">
        <v>501.64</v>
      </c>
      <c r="G56" s="4"/>
      <c r="H56" s="45">
        <v>21380.78</v>
      </c>
      <c r="I56" s="43">
        <v>3</v>
      </c>
      <c r="J56" s="43">
        <v>36</v>
      </c>
      <c r="K56" s="4"/>
      <c r="L56" s="45">
        <v>21378.78</v>
      </c>
      <c r="M56" s="43">
        <v>4</v>
      </c>
      <c r="N56" s="43">
        <v>1.8891</v>
      </c>
      <c r="O56" s="4"/>
      <c r="P56" s="46" t="s">
        <v>63</v>
      </c>
    </row>
    <row r="57" spans="1:16" x14ac:dyDescent="0.25">
      <c r="A57" s="47" t="s">
        <v>120</v>
      </c>
      <c r="B57" s="47" t="s">
        <v>121</v>
      </c>
      <c r="C57" s="47" t="s">
        <v>49</v>
      </c>
      <c r="D57" s="4"/>
      <c r="E57" s="9" t="s">
        <v>38</v>
      </c>
      <c r="F57" s="10">
        <v>632.98</v>
      </c>
      <c r="G57" s="4"/>
      <c r="H57" s="11">
        <v>21360.98</v>
      </c>
      <c r="I57" s="9">
        <v>4</v>
      </c>
      <c r="J57" s="9">
        <v>37</v>
      </c>
      <c r="K57" s="4"/>
      <c r="L57" s="11">
        <v>19028.990000000002</v>
      </c>
      <c r="M57" s="9">
        <v>24</v>
      </c>
      <c r="N57" s="9">
        <v>1.6815</v>
      </c>
      <c r="O57" s="4"/>
      <c r="P57" s="12" t="s">
        <v>63</v>
      </c>
    </row>
    <row r="58" spans="1:16" x14ac:dyDescent="0.25">
      <c r="A58" s="47" t="s">
        <v>122</v>
      </c>
      <c r="B58" s="47" t="s">
        <v>123</v>
      </c>
      <c r="C58" s="47" t="s">
        <v>57</v>
      </c>
      <c r="D58" s="4"/>
      <c r="E58" s="9" t="s">
        <v>41</v>
      </c>
      <c r="F58" s="10">
        <v>93.32</v>
      </c>
      <c r="G58" s="4"/>
      <c r="H58" s="11">
        <v>20863.509999999998</v>
      </c>
      <c r="I58" s="9">
        <v>5</v>
      </c>
      <c r="J58" s="9">
        <v>46</v>
      </c>
      <c r="K58" s="4"/>
      <c r="L58" s="11">
        <v>16825.95</v>
      </c>
      <c r="M58" s="9">
        <v>76</v>
      </c>
      <c r="N58" s="9">
        <v>1.4867999999999999</v>
      </c>
      <c r="O58" s="4"/>
      <c r="P58" s="12" t="s">
        <v>23</v>
      </c>
    </row>
    <row r="59" spans="1:16" x14ac:dyDescent="0.25">
      <c r="A59" s="47" t="s">
        <v>124</v>
      </c>
      <c r="B59" s="47" t="s">
        <v>125</v>
      </c>
      <c r="C59" s="47" t="s">
        <v>57</v>
      </c>
      <c r="D59" s="4"/>
      <c r="E59" s="37" t="s">
        <v>38</v>
      </c>
      <c r="F59" s="38">
        <v>320.82</v>
      </c>
      <c r="G59" s="4"/>
      <c r="H59" s="39">
        <v>20370.07</v>
      </c>
      <c r="I59" s="37">
        <v>6</v>
      </c>
      <c r="J59" s="37">
        <v>55</v>
      </c>
      <c r="K59" s="4"/>
      <c r="L59" s="39">
        <v>17771.59</v>
      </c>
      <c r="M59" s="37">
        <v>54</v>
      </c>
      <c r="N59" s="37">
        <v>1.5703</v>
      </c>
      <c r="O59" s="4"/>
      <c r="P59" s="40" t="s">
        <v>19</v>
      </c>
    </row>
    <row r="60" spans="1:16" x14ac:dyDescent="0.25">
      <c r="A60" s="47" t="s">
        <v>22</v>
      </c>
      <c r="B60" s="47" t="s">
        <v>126</v>
      </c>
      <c r="C60" s="47" t="s">
        <v>22</v>
      </c>
      <c r="D60" s="4"/>
      <c r="E60" s="9" t="s">
        <v>38</v>
      </c>
      <c r="F60" s="10">
        <v>19.100000000000001</v>
      </c>
      <c r="G60" s="4"/>
      <c r="H60" s="11">
        <v>20308.48</v>
      </c>
      <c r="I60" s="9">
        <v>7</v>
      </c>
      <c r="J60" s="9">
        <v>59</v>
      </c>
      <c r="K60" s="4"/>
      <c r="L60" s="11">
        <v>16959.27</v>
      </c>
      <c r="M60" s="9">
        <v>70</v>
      </c>
      <c r="N60" s="9">
        <v>1.4985999999999999</v>
      </c>
      <c r="O60" s="4"/>
      <c r="P60" s="12" t="s">
        <v>23</v>
      </c>
    </row>
    <row r="61" spans="1:16" x14ac:dyDescent="0.25">
      <c r="A61" s="47" t="s">
        <v>127</v>
      </c>
      <c r="B61" s="47" t="s">
        <v>128</v>
      </c>
      <c r="C61" s="47" t="s">
        <v>99</v>
      </c>
      <c r="D61" s="4"/>
      <c r="E61" s="37" t="s">
        <v>38</v>
      </c>
      <c r="F61" s="38">
        <v>306.45999999999998</v>
      </c>
      <c r="G61" s="4"/>
      <c r="H61" s="39">
        <v>20045.25</v>
      </c>
      <c r="I61" s="37">
        <v>8</v>
      </c>
      <c r="J61" s="37">
        <v>68</v>
      </c>
      <c r="K61" s="4"/>
      <c r="L61" s="39">
        <v>17079.91</v>
      </c>
      <c r="M61" s="37">
        <v>67</v>
      </c>
      <c r="N61" s="37">
        <v>1.5092000000000001</v>
      </c>
      <c r="O61" s="4"/>
      <c r="P61" s="40" t="s">
        <v>19</v>
      </c>
    </row>
    <row r="62" spans="1:16" x14ac:dyDescent="0.25">
      <c r="A62" s="47" t="s">
        <v>129</v>
      </c>
      <c r="B62" s="47" t="s">
        <v>130</v>
      </c>
      <c r="C62" s="47" t="s">
        <v>57</v>
      </c>
      <c r="D62" s="4"/>
      <c r="E62" s="43" t="s">
        <v>41</v>
      </c>
      <c r="F62" s="44">
        <v>115.42</v>
      </c>
      <c r="G62" s="4"/>
      <c r="H62" s="45">
        <v>19515.28</v>
      </c>
      <c r="I62" s="43">
        <v>9</v>
      </c>
      <c r="J62" s="43">
        <v>76</v>
      </c>
      <c r="K62" s="4"/>
      <c r="L62" s="45">
        <v>16192.09</v>
      </c>
      <c r="M62" s="43">
        <v>90</v>
      </c>
      <c r="N62" s="43">
        <v>1.4308000000000001</v>
      </c>
      <c r="O62" s="4"/>
      <c r="P62" s="46" t="s">
        <v>19</v>
      </c>
    </row>
    <row r="63" spans="1:16" x14ac:dyDescent="0.25">
      <c r="A63" s="47" t="s">
        <v>131</v>
      </c>
      <c r="B63" s="47" t="s">
        <v>132</v>
      </c>
      <c r="C63" s="47" t="s">
        <v>22</v>
      </c>
      <c r="D63" s="4"/>
      <c r="E63" s="9" t="s">
        <v>38</v>
      </c>
      <c r="F63" s="10">
        <v>338.07</v>
      </c>
      <c r="G63" s="4"/>
      <c r="H63" s="11">
        <v>18682.07</v>
      </c>
      <c r="I63" s="9">
        <v>10</v>
      </c>
      <c r="J63" s="9">
        <v>87</v>
      </c>
      <c r="K63" s="4"/>
      <c r="L63" s="11">
        <v>17634.62</v>
      </c>
      <c r="M63" s="9">
        <v>55</v>
      </c>
      <c r="N63" s="9">
        <v>1.5582</v>
      </c>
      <c r="O63" s="4"/>
      <c r="P63" s="12" t="s">
        <v>19</v>
      </c>
    </row>
    <row r="64" spans="1:16" x14ac:dyDescent="0.25">
      <c r="A64" s="47" t="s">
        <v>133</v>
      </c>
      <c r="B64" s="47" t="s">
        <v>134</v>
      </c>
      <c r="C64" s="47" t="s">
        <v>57</v>
      </c>
      <c r="D64" s="4"/>
      <c r="E64" s="37" t="s">
        <v>38</v>
      </c>
      <c r="F64" s="38">
        <v>371.56</v>
      </c>
      <c r="G64" s="4"/>
      <c r="H64" s="39">
        <v>17597.82</v>
      </c>
      <c r="I64" s="37">
        <v>11</v>
      </c>
      <c r="J64" s="37">
        <v>102</v>
      </c>
      <c r="K64" s="4"/>
      <c r="L64" s="39">
        <v>13716.02</v>
      </c>
      <c r="M64" s="37">
        <v>114</v>
      </c>
      <c r="N64" s="37">
        <v>1.212</v>
      </c>
      <c r="O64" s="4"/>
      <c r="P64" s="40" t="s">
        <v>19</v>
      </c>
    </row>
    <row r="65" spans="1:16" x14ac:dyDescent="0.25">
      <c r="A65" s="47" t="s">
        <v>135</v>
      </c>
      <c r="B65" s="47" t="s">
        <v>136</v>
      </c>
      <c r="C65" s="47" t="s">
        <v>57</v>
      </c>
      <c r="D65" s="4"/>
      <c r="E65" s="9" t="s">
        <v>41</v>
      </c>
      <c r="F65" s="10">
        <v>190.3</v>
      </c>
      <c r="G65" s="4"/>
      <c r="H65" s="11">
        <v>17305.53</v>
      </c>
      <c r="I65" s="9">
        <v>12</v>
      </c>
      <c r="J65" s="9">
        <v>103</v>
      </c>
      <c r="K65" s="4"/>
      <c r="L65" s="11">
        <v>15890.13</v>
      </c>
      <c r="M65" s="9">
        <v>99</v>
      </c>
      <c r="N65" s="9">
        <v>1.4040999999999999</v>
      </c>
      <c r="O65" s="4"/>
      <c r="P65" s="12" t="s">
        <v>19</v>
      </c>
    </row>
    <row r="66" spans="1:16" x14ac:dyDescent="0.25">
      <c r="A66" s="47" t="s">
        <v>137</v>
      </c>
      <c r="B66" s="47" t="s">
        <v>138</v>
      </c>
      <c r="C66" s="47" t="s">
        <v>57</v>
      </c>
      <c r="D66" s="4"/>
      <c r="E66" s="43" t="s">
        <v>38</v>
      </c>
      <c r="F66" s="44">
        <v>41.19</v>
      </c>
      <c r="G66" s="4"/>
      <c r="H66" s="45">
        <v>15246.42</v>
      </c>
      <c r="I66" s="43">
        <v>13</v>
      </c>
      <c r="J66" s="43">
        <v>115</v>
      </c>
      <c r="K66" s="4"/>
      <c r="L66" s="45">
        <v>14484.1</v>
      </c>
      <c r="M66" s="43">
        <v>113</v>
      </c>
      <c r="N66" s="43">
        <v>1.2799</v>
      </c>
      <c r="O66" s="4"/>
      <c r="P66" s="46" t="s">
        <v>23</v>
      </c>
    </row>
    <row r="67" spans="1:16" x14ac:dyDescent="0.25">
      <c r="A67" s="47" t="s">
        <v>139</v>
      </c>
      <c r="B67" s="47" t="s">
        <v>140</v>
      </c>
      <c r="C67" s="47" t="s">
        <v>49</v>
      </c>
      <c r="D67" s="4"/>
      <c r="E67" s="37" t="s">
        <v>38</v>
      </c>
      <c r="F67" s="38">
        <v>0</v>
      </c>
      <c r="G67" s="4"/>
      <c r="H67" s="39">
        <v>0</v>
      </c>
      <c r="I67" s="37">
        <v>14</v>
      </c>
      <c r="J67" s="37">
        <v>117</v>
      </c>
      <c r="K67" s="4"/>
      <c r="L67" s="39">
        <v>0</v>
      </c>
      <c r="M67" s="37">
        <v>117</v>
      </c>
      <c r="N67" s="37">
        <v>0</v>
      </c>
      <c r="O67" s="4"/>
      <c r="P67" s="40" t="s">
        <v>23</v>
      </c>
    </row>
    <row r="68" spans="1:16" ht="14.4" x14ac:dyDescent="0.3">
      <c r="A68" s="4" t="str">
        <f>"N = "&amp;COUNTIF(A54:A67,"&lt;&gt;0")</f>
        <v>N = 14</v>
      </c>
      <c r="B68" s="23"/>
      <c r="C68" s="4"/>
      <c r="D68" s="24">
        <v>5</v>
      </c>
      <c r="E68" s="24" t="s">
        <v>33</v>
      </c>
      <c r="F68" s="25">
        <f>SUM(F54:F67)</f>
        <v>3167.6600000000003</v>
      </c>
      <c r="G68" s="4"/>
      <c r="H68" s="26">
        <v>20076.330000000002</v>
      </c>
      <c r="I68" s="4"/>
      <c r="J68" s="4"/>
      <c r="K68" s="4"/>
      <c r="L68" s="26">
        <v>17878.72</v>
      </c>
      <c r="M68" s="4"/>
      <c r="N68" s="4"/>
      <c r="O68" s="4"/>
      <c r="P68" s="4"/>
    </row>
    <row r="69" spans="1:16" ht="18" x14ac:dyDescent="0.35">
      <c r="A69" s="5" t="s">
        <v>141</v>
      </c>
      <c r="B69" s="35"/>
      <c r="F69" s="36"/>
      <c r="H69" s="29"/>
      <c r="L69" s="29"/>
    </row>
    <row r="70" spans="1:16" ht="13.5" customHeight="1" x14ac:dyDescent="0.35">
      <c r="A70" s="49"/>
      <c r="B70" s="23"/>
      <c r="C70" s="4"/>
      <c r="D70" s="4"/>
      <c r="E70" s="4"/>
      <c r="F70" s="30"/>
      <c r="G70" s="4"/>
      <c r="H70" s="26"/>
      <c r="I70" s="4"/>
      <c r="J70" s="4"/>
      <c r="K70" s="4"/>
      <c r="L70" s="26"/>
      <c r="M70" s="4"/>
      <c r="N70" s="4"/>
      <c r="O70" s="4"/>
      <c r="P70" s="4"/>
    </row>
    <row r="71" spans="1:16" x14ac:dyDescent="0.25">
      <c r="A71" s="19" t="s">
        <v>142</v>
      </c>
      <c r="B71" s="33" t="s">
        <v>143</v>
      </c>
      <c r="C71" s="34" t="s">
        <v>75</v>
      </c>
      <c r="D71" s="4"/>
      <c r="E71" s="9" t="s">
        <v>18</v>
      </c>
      <c r="F71" s="10">
        <v>14.33</v>
      </c>
      <c r="G71" s="4"/>
      <c r="H71" s="11">
        <v>17968.04</v>
      </c>
      <c r="I71" s="9">
        <v>1</v>
      </c>
      <c r="J71" s="9">
        <v>98</v>
      </c>
      <c r="K71" s="4"/>
      <c r="L71" s="11">
        <v>17950.59</v>
      </c>
      <c r="M71" s="9">
        <v>48</v>
      </c>
      <c r="N71" s="9">
        <v>1.5862000000000001</v>
      </c>
      <c r="O71" s="4"/>
      <c r="P71" s="12" t="s">
        <v>23</v>
      </c>
    </row>
    <row r="72" spans="1:16" ht="14.4" x14ac:dyDescent="0.3">
      <c r="A72" s="4" t="str">
        <f>"N = "&amp;COUNTIF(A71:A71,"&lt;&gt;0")</f>
        <v>N = 1</v>
      </c>
      <c r="B72" s="23"/>
      <c r="C72" s="4"/>
      <c r="D72" s="24">
        <v>6</v>
      </c>
      <c r="E72" s="24" t="s">
        <v>33</v>
      </c>
      <c r="F72" s="25">
        <f>SUM(F71:F71)</f>
        <v>14.33</v>
      </c>
      <c r="G72" s="4"/>
      <c r="H72" s="26">
        <v>17968.04</v>
      </c>
      <c r="I72" s="4"/>
      <c r="J72" s="4"/>
      <c r="K72" s="4"/>
      <c r="L72" s="26">
        <v>17950.59</v>
      </c>
      <c r="M72" s="4"/>
      <c r="N72" s="4"/>
      <c r="O72" s="4"/>
      <c r="P72" s="4"/>
    </row>
    <row r="73" spans="1:16" ht="18" x14ac:dyDescent="0.35">
      <c r="A73" s="5" t="s">
        <v>144</v>
      </c>
      <c r="B73" s="35"/>
      <c r="F73" s="36"/>
      <c r="H73" s="29"/>
      <c r="L73" s="29"/>
    </row>
    <row r="74" spans="1:16" x14ac:dyDescent="0.25">
      <c r="A74" s="4"/>
      <c r="B74" s="23"/>
      <c r="C74" s="4"/>
      <c r="D74" s="4"/>
      <c r="E74" s="4"/>
      <c r="F74" s="30"/>
      <c r="G74" s="4"/>
      <c r="H74" s="26"/>
      <c r="I74" s="4"/>
      <c r="J74" s="4"/>
      <c r="K74" s="4"/>
      <c r="L74" s="26"/>
      <c r="M74" s="4"/>
      <c r="N74" s="4"/>
      <c r="O74" s="4"/>
      <c r="P74" s="4"/>
    </row>
    <row r="75" spans="1:16" x14ac:dyDescent="0.25">
      <c r="A75" s="47" t="s">
        <v>145</v>
      </c>
      <c r="B75" s="47" t="s">
        <v>146</v>
      </c>
      <c r="C75" s="47" t="s">
        <v>57</v>
      </c>
      <c r="D75" s="4"/>
      <c r="E75" s="9" t="s">
        <v>18</v>
      </c>
      <c r="F75" s="10">
        <v>52.36</v>
      </c>
      <c r="G75" s="4"/>
      <c r="H75" s="11">
        <v>20782.45</v>
      </c>
      <c r="I75" s="9">
        <v>1</v>
      </c>
      <c r="J75" s="9">
        <v>47</v>
      </c>
      <c r="K75" s="4"/>
      <c r="L75" s="11">
        <v>18777.580000000002</v>
      </c>
      <c r="M75" s="9">
        <v>31</v>
      </c>
      <c r="N75" s="9">
        <v>1.6592</v>
      </c>
      <c r="O75" s="4"/>
      <c r="P75" s="12" t="s">
        <v>23</v>
      </c>
    </row>
    <row r="76" spans="1:16" x14ac:dyDescent="0.25">
      <c r="A76" s="47" t="s">
        <v>147</v>
      </c>
      <c r="B76" s="47" t="s">
        <v>148</v>
      </c>
      <c r="C76" s="47" t="s">
        <v>57</v>
      </c>
      <c r="D76" s="4"/>
      <c r="E76" s="43" t="s">
        <v>18</v>
      </c>
      <c r="F76" s="44">
        <v>33.21</v>
      </c>
      <c r="G76" s="4"/>
      <c r="H76" s="45">
        <v>16811.47</v>
      </c>
      <c r="I76" s="43">
        <v>2</v>
      </c>
      <c r="J76" s="43">
        <v>106</v>
      </c>
      <c r="K76" s="4"/>
      <c r="L76" s="45">
        <v>15137.46</v>
      </c>
      <c r="M76" s="43">
        <v>110</v>
      </c>
      <c r="N76" s="43">
        <v>1.3375999999999999</v>
      </c>
      <c r="O76" s="4"/>
      <c r="P76" s="46" t="s">
        <v>23</v>
      </c>
    </row>
    <row r="77" spans="1:16" ht="14.4" x14ac:dyDescent="0.3">
      <c r="A77" s="4" t="str">
        <f>"N = "&amp;COUNTIF(A75:A76,"&lt;&gt;0")</f>
        <v>N = 2</v>
      </c>
      <c r="B77" s="23"/>
      <c r="C77" s="4"/>
      <c r="D77" s="24">
        <v>7</v>
      </c>
      <c r="E77" s="24" t="s">
        <v>33</v>
      </c>
      <c r="F77" s="25">
        <f>SUM(F75:F76)</f>
        <v>85.57</v>
      </c>
      <c r="G77" s="4"/>
      <c r="H77" s="26">
        <v>19241.3</v>
      </c>
      <c r="I77" s="4"/>
      <c r="J77" s="4"/>
      <c r="K77" s="4"/>
      <c r="L77" s="26">
        <v>17364.84</v>
      </c>
      <c r="M77" s="4"/>
      <c r="N77" s="4"/>
      <c r="O77" s="4"/>
      <c r="P77" s="4"/>
    </row>
    <row r="78" spans="1:16" ht="18" x14ac:dyDescent="0.35">
      <c r="A78" s="5" t="s">
        <v>149</v>
      </c>
      <c r="B78" s="35"/>
      <c r="F78" s="36"/>
      <c r="H78" s="29"/>
      <c r="L78" s="29"/>
    </row>
    <row r="79" spans="1:16" x14ac:dyDescent="0.25">
      <c r="A79" s="4"/>
      <c r="B79" s="23"/>
      <c r="C79" s="4"/>
      <c r="D79" s="4"/>
      <c r="E79" s="4"/>
      <c r="F79" s="30"/>
      <c r="G79" s="4"/>
      <c r="H79" s="26"/>
      <c r="I79" s="4"/>
      <c r="J79" s="4"/>
      <c r="K79" s="4"/>
      <c r="L79" s="26"/>
      <c r="M79" s="4"/>
      <c r="N79" s="4"/>
      <c r="O79" s="4"/>
      <c r="P79" s="4"/>
    </row>
    <row r="80" spans="1:16" x14ac:dyDescent="0.25">
      <c r="A80" s="19" t="s">
        <v>150</v>
      </c>
      <c r="B80" s="33" t="s">
        <v>151</v>
      </c>
      <c r="C80" s="34" t="s">
        <v>17</v>
      </c>
      <c r="D80" s="4"/>
      <c r="E80" s="9" t="s">
        <v>18</v>
      </c>
      <c r="F80" s="10">
        <v>150.28</v>
      </c>
      <c r="G80" s="4"/>
      <c r="H80" s="11">
        <v>19959.23</v>
      </c>
      <c r="I80" s="9">
        <v>1</v>
      </c>
      <c r="J80" s="9">
        <v>70</v>
      </c>
      <c r="K80" s="4"/>
      <c r="L80" s="11">
        <v>19010.990000000002</v>
      </c>
      <c r="M80" s="9">
        <v>25</v>
      </c>
      <c r="N80" s="9">
        <v>1.6798999999999999</v>
      </c>
      <c r="O80" s="4"/>
      <c r="P80" s="12" t="s">
        <v>19</v>
      </c>
    </row>
    <row r="81" spans="1:16" x14ac:dyDescent="0.25">
      <c r="A81" s="8" t="s">
        <v>152</v>
      </c>
      <c r="B81" s="41" t="s">
        <v>153</v>
      </c>
      <c r="C81" s="42" t="s">
        <v>57</v>
      </c>
      <c r="D81" s="4"/>
      <c r="E81" s="43" t="s">
        <v>18</v>
      </c>
      <c r="F81" s="44">
        <v>38.74</v>
      </c>
      <c r="G81" s="4"/>
      <c r="H81" s="45">
        <v>13190.5</v>
      </c>
      <c r="I81" s="43">
        <v>2</v>
      </c>
      <c r="J81" s="43">
        <v>116</v>
      </c>
      <c r="K81" s="4"/>
      <c r="L81" s="45">
        <v>12878.16</v>
      </c>
      <c r="M81" s="43">
        <v>116</v>
      </c>
      <c r="N81" s="43">
        <v>1.1379999999999999</v>
      </c>
      <c r="O81" s="4"/>
      <c r="P81" s="46" t="s">
        <v>23</v>
      </c>
    </row>
    <row r="82" spans="1:16" ht="14.4" x14ac:dyDescent="0.3">
      <c r="A82" s="4" t="str">
        <f>"N = "&amp;COUNTIF(A80:A81,"&lt;&gt;0")</f>
        <v>N = 2</v>
      </c>
      <c r="B82" s="23"/>
      <c r="C82" s="4"/>
      <c r="D82" s="24">
        <v>8</v>
      </c>
      <c r="E82" s="24" t="s">
        <v>33</v>
      </c>
      <c r="F82" s="25">
        <f>SUM(F80:F81)</f>
        <v>189.02</v>
      </c>
      <c r="G82" s="4"/>
      <c r="H82" s="26">
        <v>18571.97</v>
      </c>
      <c r="I82" s="4"/>
      <c r="J82" s="4"/>
      <c r="K82" s="4"/>
      <c r="L82" s="26">
        <v>17754.060000000001</v>
      </c>
      <c r="M82" s="4"/>
      <c r="N82" s="4"/>
      <c r="O82" s="4"/>
      <c r="P82" s="4"/>
    </row>
    <row r="83" spans="1:16" ht="18" x14ac:dyDescent="0.35">
      <c r="A83" s="5" t="s">
        <v>154</v>
      </c>
      <c r="B83" s="35"/>
      <c r="F83" s="36"/>
      <c r="H83" s="29"/>
      <c r="L83" s="29"/>
    </row>
    <row r="84" spans="1:16" x14ac:dyDescent="0.25">
      <c r="A84" s="4"/>
      <c r="B84" s="23"/>
      <c r="C84" s="4"/>
      <c r="D84" s="4"/>
      <c r="E84" s="4"/>
      <c r="F84" s="30"/>
      <c r="G84" s="4"/>
      <c r="H84" s="26"/>
      <c r="I84" s="4"/>
      <c r="J84" s="4"/>
      <c r="K84" s="4"/>
      <c r="L84" s="26"/>
      <c r="M84" s="4"/>
      <c r="N84" s="4"/>
      <c r="O84" s="4"/>
      <c r="P84" s="4"/>
    </row>
    <row r="85" spans="1:16" x14ac:dyDescent="0.25">
      <c r="A85" s="16" t="s">
        <v>155</v>
      </c>
      <c r="B85" s="31" t="s">
        <v>156</v>
      </c>
      <c r="C85" s="32" t="s">
        <v>57</v>
      </c>
      <c r="D85" s="4"/>
      <c r="E85" s="37" t="s">
        <v>18</v>
      </c>
      <c r="F85" s="38">
        <v>1</v>
      </c>
      <c r="G85" s="4"/>
      <c r="H85" s="39">
        <v>58661</v>
      </c>
      <c r="I85" s="43">
        <v>1</v>
      </c>
      <c r="J85" s="37">
        <v>0</v>
      </c>
      <c r="K85" s="4"/>
      <c r="L85" s="39">
        <v>58661</v>
      </c>
      <c r="M85" s="37">
        <v>0</v>
      </c>
      <c r="N85" s="37">
        <v>1</v>
      </c>
      <c r="O85" s="4"/>
      <c r="P85" s="40" t="s">
        <v>23</v>
      </c>
    </row>
    <row r="86" spans="1:16" x14ac:dyDescent="0.25">
      <c r="A86" s="19" t="s">
        <v>157</v>
      </c>
      <c r="B86" s="33" t="s">
        <v>158</v>
      </c>
      <c r="C86" s="34" t="s">
        <v>60</v>
      </c>
      <c r="D86" s="4"/>
      <c r="E86" s="37" t="s">
        <v>18</v>
      </c>
      <c r="F86" s="38">
        <v>3.13</v>
      </c>
      <c r="G86" s="4"/>
      <c r="H86" s="39">
        <v>43900</v>
      </c>
      <c r="I86" s="43">
        <v>2</v>
      </c>
      <c r="J86" s="37">
        <v>0</v>
      </c>
      <c r="K86" s="4"/>
      <c r="L86" s="39">
        <v>43900</v>
      </c>
      <c r="M86" s="37">
        <v>0</v>
      </c>
      <c r="N86" s="37">
        <v>1</v>
      </c>
      <c r="O86" s="4"/>
      <c r="P86" s="40" t="s">
        <v>23</v>
      </c>
    </row>
    <row r="87" spans="1:16" x14ac:dyDescent="0.25">
      <c r="A87" s="8" t="s">
        <v>159</v>
      </c>
      <c r="B87" s="41" t="s">
        <v>160</v>
      </c>
      <c r="C87" s="42" t="s">
        <v>17</v>
      </c>
      <c r="D87" s="4"/>
      <c r="E87" s="43" t="s">
        <v>18</v>
      </c>
      <c r="F87" s="44">
        <v>0</v>
      </c>
      <c r="G87" s="4"/>
      <c r="H87" s="45">
        <v>0</v>
      </c>
      <c r="I87" s="43">
        <v>3</v>
      </c>
      <c r="J87" s="43">
        <v>0</v>
      </c>
      <c r="K87" s="4"/>
      <c r="L87" s="45">
        <v>0</v>
      </c>
      <c r="M87" s="43">
        <v>0</v>
      </c>
      <c r="N87" s="43">
        <v>1</v>
      </c>
      <c r="O87" s="4"/>
      <c r="P87" s="46" t="s">
        <v>23</v>
      </c>
    </row>
    <row r="88" spans="1:16" x14ac:dyDescent="0.25">
      <c r="A88" s="19" t="s">
        <v>161</v>
      </c>
      <c r="B88" s="33" t="s">
        <v>162</v>
      </c>
      <c r="C88" s="34" t="s">
        <v>45</v>
      </c>
      <c r="D88" s="4"/>
      <c r="E88" s="9" t="s">
        <v>18</v>
      </c>
      <c r="F88" s="10">
        <v>0</v>
      </c>
      <c r="G88" s="4"/>
      <c r="H88" s="11">
        <v>0</v>
      </c>
      <c r="I88" s="43">
        <v>3</v>
      </c>
      <c r="J88" s="9">
        <v>0</v>
      </c>
      <c r="K88" s="4"/>
      <c r="L88" s="11">
        <v>0</v>
      </c>
      <c r="M88" s="9">
        <v>0</v>
      </c>
      <c r="N88" s="9">
        <v>1</v>
      </c>
      <c r="O88" s="4"/>
      <c r="P88" s="12" t="s">
        <v>23</v>
      </c>
    </row>
    <row r="89" spans="1:16" x14ac:dyDescent="0.25">
      <c r="A89" s="16" t="s">
        <v>163</v>
      </c>
      <c r="B89" s="31" t="s">
        <v>164</v>
      </c>
      <c r="C89" s="32" t="s">
        <v>45</v>
      </c>
      <c r="D89" s="4"/>
      <c r="E89" s="37" t="s">
        <v>18</v>
      </c>
      <c r="F89" s="38">
        <v>0</v>
      </c>
      <c r="G89" s="4"/>
      <c r="H89" s="39">
        <v>0</v>
      </c>
      <c r="I89" s="43">
        <v>3</v>
      </c>
      <c r="J89" s="37">
        <v>0</v>
      </c>
      <c r="K89" s="4"/>
      <c r="L89" s="39">
        <v>0</v>
      </c>
      <c r="M89" s="37">
        <v>0</v>
      </c>
      <c r="N89" s="37">
        <v>1</v>
      </c>
      <c r="O89" s="4"/>
      <c r="P89" s="40" t="s">
        <v>23</v>
      </c>
    </row>
    <row r="90" spans="1:16" x14ac:dyDescent="0.25">
      <c r="A90" s="8" t="s">
        <v>165</v>
      </c>
      <c r="B90" s="41" t="s">
        <v>166</v>
      </c>
      <c r="C90" s="42" t="s">
        <v>45</v>
      </c>
      <c r="D90" s="4"/>
      <c r="E90" s="43" t="s">
        <v>18</v>
      </c>
      <c r="F90" s="44">
        <v>0</v>
      </c>
      <c r="G90" s="4"/>
      <c r="H90" s="45">
        <v>0</v>
      </c>
      <c r="I90" s="43">
        <v>3</v>
      </c>
      <c r="J90" s="43">
        <v>0</v>
      </c>
      <c r="K90" s="4"/>
      <c r="L90" s="45">
        <v>0</v>
      </c>
      <c r="M90" s="43">
        <v>0</v>
      </c>
      <c r="N90" s="43">
        <v>1</v>
      </c>
      <c r="O90" s="4"/>
      <c r="P90" s="46" t="s">
        <v>23</v>
      </c>
    </row>
    <row r="91" spans="1:16" x14ac:dyDescent="0.25">
      <c r="A91" s="19" t="s">
        <v>167</v>
      </c>
      <c r="B91" s="33" t="s">
        <v>168</v>
      </c>
      <c r="C91" s="34" t="s">
        <v>45</v>
      </c>
      <c r="D91" s="4"/>
      <c r="E91" s="9" t="s">
        <v>18</v>
      </c>
      <c r="F91" s="10">
        <v>0</v>
      </c>
      <c r="G91" s="4"/>
      <c r="H91" s="11">
        <v>0</v>
      </c>
      <c r="I91" s="43">
        <v>3</v>
      </c>
      <c r="J91" s="9">
        <v>0</v>
      </c>
      <c r="K91" s="4"/>
      <c r="L91" s="11">
        <v>0</v>
      </c>
      <c r="M91" s="9">
        <v>0</v>
      </c>
      <c r="N91" s="9">
        <v>1</v>
      </c>
      <c r="O91" s="4"/>
      <c r="P91" s="12" t="s">
        <v>23</v>
      </c>
    </row>
    <row r="92" spans="1:16" x14ac:dyDescent="0.25">
      <c r="A92" s="16" t="s">
        <v>169</v>
      </c>
      <c r="B92" s="31" t="s">
        <v>170</v>
      </c>
      <c r="C92" s="32" t="s">
        <v>45</v>
      </c>
      <c r="D92" s="4"/>
      <c r="E92" s="37" t="s">
        <v>18</v>
      </c>
      <c r="F92" s="38">
        <v>0</v>
      </c>
      <c r="G92" s="4"/>
      <c r="H92" s="39">
        <v>0</v>
      </c>
      <c r="I92" s="43">
        <v>3</v>
      </c>
      <c r="J92" s="37">
        <v>0</v>
      </c>
      <c r="K92" s="4"/>
      <c r="L92" s="39">
        <v>0</v>
      </c>
      <c r="M92" s="37">
        <v>0</v>
      </c>
      <c r="N92" s="37">
        <v>1</v>
      </c>
      <c r="O92" s="4"/>
      <c r="P92" s="40" t="s">
        <v>23</v>
      </c>
    </row>
    <row r="93" spans="1:16" x14ac:dyDescent="0.25">
      <c r="A93" s="8" t="s">
        <v>171</v>
      </c>
      <c r="B93" s="41" t="s">
        <v>172</v>
      </c>
      <c r="C93" s="42" t="s">
        <v>22</v>
      </c>
      <c r="D93" s="4"/>
      <c r="E93" s="43" t="s">
        <v>18</v>
      </c>
      <c r="F93" s="44">
        <v>0</v>
      </c>
      <c r="G93" s="4"/>
      <c r="H93" s="45">
        <v>0</v>
      </c>
      <c r="I93" s="43">
        <v>3</v>
      </c>
      <c r="J93" s="43">
        <v>0</v>
      </c>
      <c r="K93" s="4"/>
      <c r="L93" s="45">
        <v>0</v>
      </c>
      <c r="M93" s="43">
        <v>0</v>
      </c>
      <c r="N93" s="43">
        <v>1</v>
      </c>
      <c r="O93" s="4"/>
      <c r="P93" s="46" t="s">
        <v>23</v>
      </c>
    </row>
    <row r="94" spans="1:16" ht="14.4" x14ac:dyDescent="0.3">
      <c r="A94" s="4" t="str">
        <f>"N = "&amp;COUNTIF(A85:A93,"&lt;&gt;0")</f>
        <v>N = 9</v>
      </c>
      <c r="B94" s="23"/>
      <c r="C94" s="4"/>
      <c r="D94" s="24">
        <v>9</v>
      </c>
      <c r="E94" s="24" t="s">
        <v>33</v>
      </c>
      <c r="F94" s="25">
        <f>SUM(F85:F93)</f>
        <v>4.13</v>
      </c>
      <c r="G94" s="4"/>
      <c r="H94" s="26">
        <v>47474.09</v>
      </c>
      <c r="I94" s="4"/>
      <c r="J94" s="4"/>
      <c r="K94" s="4"/>
      <c r="L94" s="26">
        <v>47474.09</v>
      </c>
      <c r="M94" s="4"/>
      <c r="N94" s="4"/>
      <c r="O94" s="4"/>
      <c r="P94" s="4"/>
    </row>
    <row r="95" spans="1:16" ht="18" x14ac:dyDescent="0.35">
      <c r="A95" s="5" t="s">
        <v>173</v>
      </c>
      <c r="B95" s="35"/>
      <c r="D95" s="4"/>
      <c r="F95" s="36"/>
      <c r="G95" s="4"/>
      <c r="H95" s="29"/>
      <c r="K95" s="4"/>
      <c r="L95" s="29"/>
      <c r="O95" s="4"/>
    </row>
    <row r="96" spans="1:16" ht="13.5" customHeight="1" x14ac:dyDescent="0.35">
      <c r="A96" s="49"/>
      <c r="B96" s="23"/>
      <c r="C96" s="4"/>
      <c r="D96" s="4"/>
      <c r="E96" s="4"/>
      <c r="F96" s="30"/>
      <c r="G96" s="4"/>
      <c r="H96" s="26"/>
      <c r="I96" s="4"/>
      <c r="J96" s="4"/>
      <c r="K96" s="4"/>
      <c r="L96" s="26"/>
      <c r="M96" s="4"/>
      <c r="N96" s="4"/>
      <c r="O96" s="4"/>
      <c r="P96" s="4"/>
    </row>
    <row r="97" spans="1:17" x14ac:dyDescent="0.25">
      <c r="A97" s="47" t="s">
        <v>174</v>
      </c>
      <c r="B97" s="47" t="s">
        <v>175</v>
      </c>
      <c r="C97" s="47" t="s">
        <v>57</v>
      </c>
      <c r="D97" s="4"/>
      <c r="E97" s="37" t="s">
        <v>176</v>
      </c>
      <c r="F97" s="38">
        <v>318.96000000000004</v>
      </c>
      <c r="G97" s="4"/>
      <c r="H97" s="39">
        <v>20981.8</v>
      </c>
      <c r="I97" s="37">
        <v>1</v>
      </c>
      <c r="J97" s="37">
        <v>44</v>
      </c>
      <c r="K97" s="4"/>
      <c r="L97" s="39">
        <v>19031.990000000002</v>
      </c>
      <c r="M97" s="37">
        <v>23</v>
      </c>
      <c r="N97" s="37">
        <v>1.6817</v>
      </c>
      <c r="O97" s="4"/>
      <c r="P97" s="40" t="s">
        <v>19</v>
      </c>
    </row>
    <row r="98" spans="1:17" x14ac:dyDescent="0.25">
      <c r="A98" s="47" t="s">
        <v>177</v>
      </c>
      <c r="B98" s="47" t="s">
        <v>178</v>
      </c>
      <c r="C98" s="47" t="s">
        <v>22</v>
      </c>
      <c r="D98" s="4"/>
      <c r="E98" s="43" t="s">
        <v>179</v>
      </c>
      <c r="F98" s="44">
        <v>377.15000000000003</v>
      </c>
      <c r="G98" s="4"/>
      <c r="H98" s="45">
        <v>19893.43</v>
      </c>
      <c r="I98" s="43">
        <v>2</v>
      </c>
      <c r="J98" s="43">
        <v>72</v>
      </c>
      <c r="K98" s="4"/>
      <c r="L98" s="45">
        <v>19850.8</v>
      </c>
      <c r="M98" s="43">
        <v>11</v>
      </c>
      <c r="N98" s="43">
        <v>1.7541</v>
      </c>
      <c r="O98" s="4"/>
      <c r="P98" s="46" t="s">
        <v>19</v>
      </c>
    </row>
    <row r="99" spans="1:17" x14ac:dyDescent="0.25">
      <c r="A99" s="47" t="s">
        <v>180</v>
      </c>
      <c r="B99" s="47" t="s">
        <v>181</v>
      </c>
      <c r="C99" s="47" t="s">
        <v>57</v>
      </c>
      <c r="D99" s="4"/>
      <c r="E99" s="9" t="s">
        <v>179</v>
      </c>
      <c r="F99" s="10">
        <v>358.71999999999997</v>
      </c>
      <c r="G99" s="4"/>
      <c r="H99" s="11">
        <v>19829.59</v>
      </c>
      <c r="I99" s="9">
        <v>3</v>
      </c>
      <c r="J99" s="9">
        <v>73</v>
      </c>
      <c r="K99" s="4"/>
      <c r="L99" s="11">
        <v>16140.55</v>
      </c>
      <c r="M99" s="9">
        <v>91</v>
      </c>
      <c r="N99" s="9">
        <v>1.4261999999999999</v>
      </c>
      <c r="O99" s="4"/>
      <c r="P99" s="12" t="s">
        <v>19</v>
      </c>
    </row>
    <row r="100" spans="1:17" x14ac:dyDescent="0.25">
      <c r="A100" s="47" t="s">
        <v>182</v>
      </c>
      <c r="B100" s="47" t="s">
        <v>183</v>
      </c>
      <c r="C100" s="47" t="s">
        <v>57</v>
      </c>
      <c r="D100" s="4"/>
      <c r="E100" s="37" t="s">
        <v>184</v>
      </c>
      <c r="F100" s="38">
        <v>274.08999999999997</v>
      </c>
      <c r="G100" s="4"/>
      <c r="H100" s="39">
        <v>18955.82</v>
      </c>
      <c r="I100" s="37">
        <v>4</v>
      </c>
      <c r="J100" s="37">
        <v>81</v>
      </c>
      <c r="K100" s="4"/>
      <c r="L100" s="39">
        <v>16885.330000000002</v>
      </c>
      <c r="M100" s="37">
        <v>74</v>
      </c>
      <c r="N100" s="37">
        <v>1.492</v>
      </c>
      <c r="O100" s="4"/>
      <c r="P100" s="40" t="s">
        <v>19</v>
      </c>
    </row>
    <row r="101" spans="1:17" x14ac:dyDescent="0.25">
      <c r="A101" s="47" t="s">
        <v>185</v>
      </c>
      <c r="B101" s="47" t="s">
        <v>186</v>
      </c>
      <c r="C101" s="47" t="s">
        <v>45</v>
      </c>
      <c r="D101" s="4"/>
      <c r="E101" s="9" t="s">
        <v>179</v>
      </c>
      <c r="F101" s="10">
        <v>781.74000000000012</v>
      </c>
      <c r="G101" s="4"/>
      <c r="H101" s="11">
        <v>18059.71</v>
      </c>
      <c r="I101" s="9">
        <v>5</v>
      </c>
      <c r="J101" s="9">
        <v>94</v>
      </c>
      <c r="K101" s="4"/>
      <c r="L101" s="11">
        <v>16662.060000000001</v>
      </c>
      <c r="M101" s="9">
        <v>81</v>
      </c>
      <c r="N101" s="9">
        <v>1.4722999999999999</v>
      </c>
      <c r="O101" s="4"/>
      <c r="P101" s="12" t="s">
        <v>63</v>
      </c>
    </row>
    <row r="102" spans="1:17" x14ac:dyDescent="0.25">
      <c r="A102" s="47" t="s">
        <v>187</v>
      </c>
      <c r="B102" s="47" t="s">
        <v>188</v>
      </c>
      <c r="C102" s="47" t="s">
        <v>17</v>
      </c>
      <c r="D102" s="4"/>
      <c r="E102" s="37" t="s">
        <v>189</v>
      </c>
      <c r="F102" s="38">
        <v>1710.0100000000002</v>
      </c>
      <c r="G102" s="4"/>
      <c r="H102" s="39">
        <v>16710</v>
      </c>
      <c r="I102" s="37">
        <v>6</v>
      </c>
      <c r="J102" s="37">
        <v>107</v>
      </c>
      <c r="K102" s="4"/>
      <c r="L102" s="39">
        <v>15273.2</v>
      </c>
      <c r="M102" s="37">
        <v>107</v>
      </c>
      <c r="N102" s="37">
        <v>1.3495999999999999</v>
      </c>
      <c r="O102" s="4"/>
      <c r="P102" s="40" t="s">
        <v>50</v>
      </c>
      <c r="Q102" t="s">
        <v>0</v>
      </c>
    </row>
    <row r="103" spans="1:17" ht="14.4" x14ac:dyDescent="0.3">
      <c r="A103" s="4" t="str">
        <f>"N = "&amp;COUNTIF(A97:A102,"&lt;&gt;0")</f>
        <v>N = 6</v>
      </c>
      <c r="B103" s="23"/>
      <c r="C103" s="4"/>
      <c r="D103" s="24">
        <v>10</v>
      </c>
      <c r="E103" s="24" t="s">
        <v>33</v>
      </c>
      <c r="F103" s="25">
        <f>SUM(F97:F102)</f>
        <v>3820.6700000000005</v>
      </c>
      <c r="G103" s="4"/>
      <c r="H103" s="26">
        <v>18111.04</v>
      </c>
      <c r="I103" s="4"/>
      <c r="J103" s="4"/>
      <c r="K103" s="4"/>
      <c r="L103" s="26">
        <v>16520.12</v>
      </c>
      <c r="M103" s="4"/>
      <c r="N103" s="4"/>
      <c r="O103" s="4"/>
      <c r="P103" s="4"/>
    </row>
    <row r="104" spans="1:17" ht="18" x14ac:dyDescent="0.35">
      <c r="A104" s="5" t="s">
        <v>190</v>
      </c>
      <c r="B104" s="35"/>
      <c r="F104" s="36"/>
      <c r="H104" s="29"/>
      <c r="L104" s="29"/>
    </row>
    <row r="105" spans="1:17" x14ac:dyDescent="0.25">
      <c r="A105" s="4"/>
      <c r="B105" s="23"/>
      <c r="C105" s="4"/>
      <c r="D105" s="4"/>
      <c r="E105" s="4"/>
      <c r="F105" s="30"/>
      <c r="G105" s="4"/>
      <c r="H105" s="26"/>
      <c r="I105" s="4"/>
      <c r="J105" s="4"/>
      <c r="K105" s="4"/>
      <c r="L105" s="26"/>
      <c r="M105" s="4"/>
      <c r="N105" s="4"/>
      <c r="O105" s="4"/>
      <c r="P105" s="4"/>
    </row>
    <row r="106" spans="1:17" x14ac:dyDescent="0.25">
      <c r="A106" s="50" t="s">
        <v>191</v>
      </c>
      <c r="B106" s="47" t="s">
        <v>192</v>
      </c>
      <c r="C106" s="47" t="s">
        <v>57</v>
      </c>
      <c r="D106" s="4"/>
      <c r="E106" s="9" t="s">
        <v>38</v>
      </c>
      <c r="F106" s="10">
        <v>333.5</v>
      </c>
      <c r="G106" s="4"/>
      <c r="H106" s="11">
        <v>21135.9</v>
      </c>
      <c r="I106" s="37">
        <v>24</v>
      </c>
      <c r="J106" s="9">
        <v>40</v>
      </c>
      <c r="K106" s="4"/>
      <c r="L106" s="11">
        <v>18866.84</v>
      </c>
      <c r="M106" s="9">
        <v>29</v>
      </c>
      <c r="N106" s="9">
        <v>1.6671</v>
      </c>
      <c r="O106" s="4"/>
      <c r="P106" s="12" t="s">
        <v>19</v>
      </c>
    </row>
    <row r="107" spans="1:17" x14ac:dyDescent="0.25">
      <c r="A107" s="50" t="s">
        <v>193</v>
      </c>
      <c r="B107" s="47" t="s">
        <v>194</v>
      </c>
      <c r="C107" s="47" t="s">
        <v>22</v>
      </c>
      <c r="D107" s="4"/>
      <c r="E107" s="9" t="s">
        <v>38</v>
      </c>
      <c r="F107" s="10">
        <v>349.27</v>
      </c>
      <c r="G107" s="4"/>
      <c r="H107" s="11">
        <v>19912.060000000001</v>
      </c>
      <c r="I107" s="9">
        <v>37</v>
      </c>
      <c r="J107" s="9">
        <v>71</v>
      </c>
      <c r="K107" s="4"/>
      <c r="L107" s="11">
        <v>19912.060000000001</v>
      </c>
      <c r="M107" s="9">
        <v>10</v>
      </c>
      <c r="N107" s="9">
        <v>1.7595000000000001</v>
      </c>
      <c r="O107" s="4"/>
      <c r="P107" s="12" t="s">
        <v>19</v>
      </c>
    </row>
    <row r="108" spans="1:17" x14ac:dyDescent="0.25">
      <c r="A108" s="50" t="s">
        <v>195</v>
      </c>
      <c r="B108" s="47" t="s">
        <v>196</v>
      </c>
      <c r="C108" s="47" t="s">
        <v>17</v>
      </c>
      <c r="D108" s="4"/>
      <c r="E108" s="9" t="s">
        <v>38</v>
      </c>
      <c r="F108" s="10">
        <v>1324.8</v>
      </c>
      <c r="G108" s="4"/>
      <c r="H108" s="11">
        <v>18405.310000000001</v>
      </c>
      <c r="I108" s="9">
        <v>46</v>
      </c>
      <c r="J108" s="9">
        <v>91</v>
      </c>
      <c r="K108" s="4"/>
      <c r="L108" s="11">
        <v>16377</v>
      </c>
      <c r="M108" s="9">
        <v>85</v>
      </c>
      <c r="N108" s="9">
        <v>1.4471000000000001</v>
      </c>
      <c r="O108" s="4"/>
      <c r="P108" s="12" t="s">
        <v>50</v>
      </c>
    </row>
    <row r="109" spans="1:17" x14ac:dyDescent="0.25">
      <c r="A109" s="50" t="s">
        <v>197</v>
      </c>
      <c r="B109" s="47" t="s">
        <v>198</v>
      </c>
      <c r="C109" s="47" t="s">
        <v>57</v>
      </c>
      <c r="D109" s="4"/>
      <c r="E109" s="9" t="s">
        <v>41</v>
      </c>
      <c r="F109" s="10">
        <v>769.63</v>
      </c>
      <c r="G109" s="4"/>
      <c r="H109" s="11">
        <v>16508.48</v>
      </c>
      <c r="I109" s="9">
        <v>53</v>
      </c>
      <c r="J109" s="9">
        <v>110</v>
      </c>
      <c r="K109" s="4"/>
      <c r="L109" s="11">
        <v>13428.8</v>
      </c>
      <c r="M109" s="9">
        <v>115</v>
      </c>
      <c r="N109" s="9">
        <v>1.1866000000000001</v>
      </c>
      <c r="O109" s="4"/>
      <c r="P109" s="12" t="s">
        <v>63</v>
      </c>
    </row>
    <row r="110" spans="1:17" ht="14.4" x14ac:dyDescent="0.3">
      <c r="A110" s="4" t="str">
        <f>"N = "&amp;COUNTIF(A109:A109,"&lt;&gt;0")</f>
        <v>N = 1</v>
      </c>
      <c r="B110" s="23"/>
      <c r="C110" s="4"/>
      <c r="D110" s="24">
        <v>11</v>
      </c>
      <c r="E110" s="24" t="s">
        <v>33</v>
      </c>
      <c r="F110" s="25">
        <f>SUM(F109:F109)</f>
        <v>769.63</v>
      </c>
      <c r="G110" s="4"/>
      <c r="H110" s="26">
        <v>18397.05</v>
      </c>
      <c r="I110" s="4"/>
      <c r="J110" s="4"/>
      <c r="K110" s="4"/>
      <c r="L110" s="26">
        <v>16303.56</v>
      </c>
      <c r="M110" s="4"/>
      <c r="N110" s="4"/>
      <c r="O110" s="4"/>
      <c r="P110" s="4"/>
    </row>
    <row r="111" spans="1:17" ht="18" x14ac:dyDescent="0.35">
      <c r="A111" s="5" t="s">
        <v>199</v>
      </c>
      <c r="B111" s="35"/>
      <c r="F111" s="36"/>
      <c r="H111" s="29"/>
      <c r="L111" s="29"/>
    </row>
    <row r="112" spans="1:17" x14ac:dyDescent="0.25">
      <c r="A112" s="4"/>
      <c r="B112" s="23"/>
      <c r="C112" s="4"/>
      <c r="D112" s="4"/>
      <c r="E112" s="4"/>
      <c r="F112" s="30"/>
      <c r="G112" s="4"/>
      <c r="H112" s="26"/>
      <c r="I112" s="4"/>
      <c r="J112" s="4"/>
      <c r="K112" s="4"/>
      <c r="L112" s="26"/>
      <c r="M112" s="4"/>
      <c r="N112" s="4"/>
      <c r="O112" s="4"/>
      <c r="P112" s="4"/>
    </row>
    <row r="113" spans="1:16" x14ac:dyDescent="0.25">
      <c r="A113" s="19" t="s">
        <v>200</v>
      </c>
      <c r="B113" s="33" t="s">
        <v>201</v>
      </c>
      <c r="C113" s="34" t="s">
        <v>37</v>
      </c>
      <c r="D113" s="4"/>
      <c r="E113" s="9" t="s">
        <v>46</v>
      </c>
      <c r="F113" s="10">
        <v>309.24</v>
      </c>
      <c r="G113" s="4"/>
      <c r="H113" s="11">
        <v>29009.01</v>
      </c>
      <c r="I113" s="9">
        <v>1</v>
      </c>
      <c r="J113" s="9">
        <v>6</v>
      </c>
      <c r="K113" s="4"/>
      <c r="L113" s="11">
        <v>22141.78</v>
      </c>
      <c r="M113" s="9">
        <v>3</v>
      </c>
      <c r="N113" s="9">
        <v>1.9564999999999999</v>
      </c>
      <c r="O113" s="4"/>
      <c r="P113" s="12" t="s">
        <v>19</v>
      </c>
    </row>
    <row r="114" spans="1:16" x14ac:dyDescent="0.25">
      <c r="A114" s="16" t="s">
        <v>202</v>
      </c>
      <c r="B114" s="31" t="s">
        <v>203</v>
      </c>
      <c r="C114" s="32" t="s">
        <v>204</v>
      </c>
      <c r="D114" s="4"/>
      <c r="E114" s="37" t="s">
        <v>46</v>
      </c>
      <c r="F114" s="38">
        <v>172.19</v>
      </c>
      <c r="G114" s="4"/>
      <c r="H114" s="39">
        <v>25139.39</v>
      </c>
      <c r="I114" s="37">
        <v>2</v>
      </c>
      <c r="J114" s="37">
        <v>8</v>
      </c>
      <c r="K114" s="4"/>
      <c r="L114" s="39">
        <v>18740.04</v>
      </c>
      <c r="M114" s="37">
        <v>35</v>
      </c>
      <c r="N114" s="37">
        <v>1.6358999999999999</v>
      </c>
      <c r="O114" s="4"/>
      <c r="P114" s="40" t="s">
        <v>19</v>
      </c>
    </row>
    <row r="115" spans="1:16" x14ac:dyDescent="0.25">
      <c r="A115" s="19" t="s">
        <v>205</v>
      </c>
      <c r="B115" s="33" t="s">
        <v>206</v>
      </c>
      <c r="C115" s="34" t="s">
        <v>37</v>
      </c>
      <c r="D115" s="4"/>
      <c r="E115" s="9" t="s">
        <v>46</v>
      </c>
      <c r="F115" s="10">
        <v>686.8</v>
      </c>
      <c r="G115" s="4"/>
      <c r="H115" s="11">
        <v>25018.720000000001</v>
      </c>
      <c r="I115" s="9">
        <v>3</v>
      </c>
      <c r="J115" s="9">
        <v>9</v>
      </c>
      <c r="K115" s="4"/>
      <c r="L115" s="11">
        <v>18038.61</v>
      </c>
      <c r="M115" s="9">
        <v>45</v>
      </c>
      <c r="N115" s="9">
        <v>1.5939000000000001</v>
      </c>
      <c r="O115" s="4"/>
      <c r="P115" s="12" t="s">
        <v>63</v>
      </c>
    </row>
    <row r="116" spans="1:16" x14ac:dyDescent="0.25">
      <c r="A116" s="8" t="s">
        <v>207</v>
      </c>
      <c r="B116" s="41" t="s">
        <v>208</v>
      </c>
      <c r="C116" s="42" t="s">
        <v>70</v>
      </c>
      <c r="D116" s="4"/>
      <c r="E116" s="43" t="s">
        <v>46</v>
      </c>
      <c r="F116" s="44">
        <v>1431.5</v>
      </c>
      <c r="G116" s="4"/>
      <c r="H116" s="45">
        <v>24439.360000000001</v>
      </c>
      <c r="I116" s="43">
        <v>4</v>
      </c>
      <c r="J116" s="43">
        <v>12</v>
      </c>
      <c r="K116" s="4"/>
      <c r="L116" s="45">
        <v>19414.8</v>
      </c>
      <c r="M116" s="43">
        <v>20</v>
      </c>
      <c r="N116" s="43">
        <v>1.7155</v>
      </c>
      <c r="O116" s="4"/>
      <c r="P116" s="46" t="s">
        <v>50</v>
      </c>
    </row>
    <row r="117" spans="1:16" x14ac:dyDescent="0.25">
      <c r="A117" s="16" t="s">
        <v>209</v>
      </c>
      <c r="B117" s="31" t="s">
        <v>210</v>
      </c>
      <c r="C117" s="32" t="s">
        <v>80</v>
      </c>
      <c r="D117" s="4"/>
      <c r="E117" s="37" t="s">
        <v>46</v>
      </c>
      <c r="F117" s="38">
        <v>2541.56</v>
      </c>
      <c r="G117" s="4"/>
      <c r="H117" s="39">
        <v>24339.86</v>
      </c>
      <c r="I117" s="37">
        <v>5</v>
      </c>
      <c r="J117" s="37">
        <v>13</v>
      </c>
      <c r="K117" s="4"/>
      <c r="L117" s="39">
        <v>17096.41</v>
      </c>
      <c r="M117" s="37">
        <v>66</v>
      </c>
      <c r="N117" s="37">
        <v>1.4906999999999999</v>
      </c>
      <c r="O117" s="4"/>
      <c r="P117" s="40" t="s">
        <v>50</v>
      </c>
    </row>
    <row r="118" spans="1:16" x14ac:dyDescent="0.25">
      <c r="A118" s="19" t="s">
        <v>211</v>
      </c>
      <c r="B118" s="33" t="s">
        <v>212</v>
      </c>
      <c r="C118" s="34" t="s">
        <v>28</v>
      </c>
      <c r="D118" s="4"/>
      <c r="E118" s="9" t="s">
        <v>46</v>
      </c>
      <c r="F118" s="10">
        <v>778.21</v>
      </c>
      <c r="G118" s="4"/>
      <c r="H118" s="11">
        <v>24281.87</v>
      </c>
      <c r="I118" s="9">
        <v>6</v>
      </c>
      <c r="J118" s="9">
        <v>14</v>
      </c>
      <c r="K118" s="4"/>
      <c r="L118" s="11">
        <v>17590.04</v>
      </c>
      <c r="M118" s="9">
        <v>56</v>
      </c>
      <c r="N118" s="9">
        <v>1.5543</v>
      </c>
      <c r="O118" s="4"/>
      <c r="P118" s="12" t="s">
        <v>63</v>
      </c>
    </row>
    <row r="119" spans="1:16" x14ac:dyDescent="0.25">
      <c r="A119" s="16" t="s">
        <v>213</v>
      </c>
      <c r="B119" s="31" t="s">
        <v>214</v>
      </c>
      <c r="C119" s="32" t="s">
        <v>37</v>
      </c>
      <c r="D119" s="4"/>
      <c r="E119" s="37" t="s">
        <v>46</v>
      </c>
      <c r="F119" s="38">
        <v>872.75</v>
      </c>
      <c r="G119" s="4"/>
      <c r="H119" s="39">
        <v>24203.71</v>
      </c>
      <c r="I119" s="37">
        <v>7</v>
      </c>
      <c r="J119" s="37">
        <v>15</v>
      </c>
      <c r="K119" s="4"/>
      <c r="L119" s="39">
        <v>17885.150000000001</v>
      </c>
      <c r="M119" s="37">
        <v>50</v>
      </c>
      <c r="N119" s="37">
        <v>1.5804</v>
      </c>
      <c r="O119" s="4"/>
      <c r="P119" s="40" t="s">
        <v>63</v>
      </c>
    </row>
    <row r="120" spans="1:16" x14ac:dyDescent="0.25">
      <c r="A120" s="16" t="s">
        <v>215</v>
      </c>
      <c r="B120" s="31" t="s">
        <v>216</v>
      </c>
      <c r="C120" s="32" t="s">
        <v>60</v>
      </c>
      <c r="D120" s="4"/>
      <c r="E120" s="37" t="s">
        <v>46</v>
      </c>
      <c r="F120" s="38">
        <v>3762.61</v>
      </c>
      <c r="G120" s="4"/>
      <c r="H120" s="39">
        <v>23843.54</v>
      </c>
      <c r="I120" s="37">
        <v>8</v>
      </c>
      <c r="J120" s="37">
        <v>16</v>
      </c>
      <c r="K120" s="4"/>
      <c r="L120" s="39">
        <v>16910.27</v>
      </c>
      <c r="M120" s="37">
        <v>72</v>
      </c>
      <c r="N120" s="37">
        <v>1.4742</v>
      </c>
      <c r="O120" s="4"/>
      <c r="P120" s="40" t="s">
        <v>50</v>
      </c>
    </row>
    <row r="121" spans="1:16" x14ac:dyDescent="0.25">
      <c r="A121" s="16" t="s">
        <v>217</v>
      </c>
      <c r="B121" s="31" t="s">
        <v>218</v>
      </c>
      <c r="C121" s="32" t="s">
        <v>204</v>
      </c>
      <c r="D121" s="4"/>
      <c r="E121" s="37" t="s">
        <v>46</v>
      </c>
      <c r="F121" s="38">
        <v>1735.44</v>
      </c>
      <c r="G121" s="4"/>
      <c r="H121" s="39">
        <v>23611.7</v>
      </c>
      <c r="I121" s="37">
        <v>9</v>
      </c>
      <c r="J121" s="37">
        <v>18</v>
      </c>
      <c r="K121" s="4"/>
      <c r="L121" s="39">
        <v>18882.88</v>
      </c>
      <c r="M121" s="37">
        <v>28</v>
      </c>
      <c r="N121" s="37">
        <v>1.6485000000000001</v>
      </c>
      <c r="O121" s="4"/>
      <c r="P121" s="40" t="s">
        <v>50</v>
      </c>
    </row>
    <row r="122" spans="1:16" x14ac:dyDescent="0.25">
      <c r="A122" s="16" t="s">
        <v>219</v>
      </c>
      <c r="B122" s="31" t="s">
        <v>220</v>
      </c>
      <c r="C122" s="32" t="s">
        <v>22</v>
      </c>
      <c r="D122" s="4"/>
      <c r="E122" s="37" t="s">
        <v>38</v>
      </c>
      <c r="F122" s="38">
        <v>269</v>
      </c>
      <c r="G122" s="4"/>
      <c r="H122" s="39">
        <v>23599.61</v>
      </c>
      <c r="I122" s="37">
        <v>10</v>
      </c>
      <c r="J122" s="37">
        <v>19</v>
      </c>
      <c r="K122" s="4"/>
      <c r="L122" s="39">
        <v>21137.22</v>
      </c>
      <c r="M122" s="37">
        <v>5</v>
      </c>
      <c r="N122" s="37">
        <v>1.8276999999999999</v>
      </c>
      <c r="O122" s="4"/>
      <c r="P122" s="40" t="s">
        <v>19</v>
      </c>
    </row>
    <row r="123" spans="1:16" x14ac:dyDescent="0.25">
      <c r="A123" s="16" t="s">
        <v>219</v>
      </c>
      <c r="B123" s="31" t="s">
        <v>221</v>
      </c>
      <c r="C123" s="32" t="s">
        <v>22</v>
      </c>
      <c r="D123" s="4"/>
      <c r="E123" s="37" t="s">
        <v>176</v>
      </c>
      <c r="F123" s="38">
        <v>246.14000000000001</v>
      </c>
      <c r="G123" s="4"/>
      <c r="H123" s="39">
        <v>23429.29</v>
      </c>
      <c r="I123" s="37">
        <v>11</v>
      </c>
      <c r="J123" s="37">
        <v>20</v>
      </c>
      <c r="K123" s="4"/>
      <c r="L123" s="39">
        <v>20885.439999999999</v>
      </c>
      <c r="M123" s="37">
        <v>6</v>
      </c>
      <c r="N123" s="37">
        <v>1.8054999999999999</v>
      </c>
      <c r="O123" s="4"/>
      <c r="P123" s="40" t="s">
        <v>19</v>
      </c>
    </row>
    <row r="124" spans="1:16" x14ac:dyDescent="0.25">
      <c r="A124" s="16" t="s">
        <v>222</v>
      </c>
      <c r="B124" s="31" t="s">
        <v>223</v>
      </c>
      <c r="C124" s="32" t="s">
        <v>70</v>
      </c>
      <c r="D124" s="4"/>
      <c r="E124" s="37" t="s">
        <v>46</v>
      </c>
      <c r="F124" s="38">
        <v>1746.48</v>
      </c>
      <c r="G124" s="4"/>
      <c r="H124" s="39">
        <v>23126.61</v>
      </c>
      <c r="I124" s="37">
        <v>12</v>
      </c>
      <c r="J124" s="37">
        <v>21</v>
      </c>
      <c r="K124" s="4"/>
      <c r="L124" s="39">
        <v>18911.97</v>
      </c>
      <c r="M124" s="37">
        <v>26</v>
      </c>
      <c r="N124" s="37">
        <v>1.6511</v>
      </c>
      <c r="O124" s="4"/>
      <c r="P124" s="40" t="s">
        <v>50</v>
      </c>
    </row>
    <row r="125" spans="1:16" x14ac:dyDescent="0.25">
      <c r="A125" s="16" t="s">
        <v>224</v>
      </c>
      <c r="B125" s="31" t="s">
        <v>225</v>
      </c>
      <c r="C125" s="32" t="s">
        <v>22</v>
      </c>
      <c r="D125" s="4"/>
      <c r="E125" s="37" t="s">
        <v>46</v>
      </c>
      <c r="F125" s="38">
        <v>2262.87</v>
      </c>
      <c r="G125" s="4"/>
      <c r="H125" s="39">
        <v>23025.27</v>
      </c>
      <c r="I125" s="37">
        <v>13</v>
      </c>
      <c r="J125" s="37">
        <v>22</v>
      </c>
      <c r="K125" s="4"/>
      <c r="L125" s="39">
        <v>19457.919999999998</v>
      </c>
      <c r="M125" s="37">
        <v>17</v>
      </c>
      <c r="N125" s="37">
        <v>1.7194</v>
      </c>
      <c r="O125" s="4"/>
      <c r="P125" s="40" t="s">
        <v>50</v>
      </c>
    </row>
    <row r="126" spans="1:16" x14ac:dyDescent="0.25">
      <c r="A126" s="16" t="s">
        <v>226</v>
      </c>
      <c r="B126" s="31" t="s">
        <v>227</v>
      </c>
      <c r="C126" s="32" t="s">
        <v>204</v>
      </c>
      <c r="D126" s="4"/>
      <c r="E126" s="37" t="s">
        <v>46</v>
      </c>
      <c r="F126" s="38">
        <v>943.93000000000006</v>
      </c>
      <c r="G126" s="4"/>
      <c r="H126" s="39">
        <v>22887.52</v>
      </c>
      <c r="I126" s="37">
        <v>14</v>
      </c>
      <c r="J126" s="37">
        <v>23</v>
      </c>
      <c r="K126" s="4"/>
      <c r="L126" s="39">
        <v>19175.560000000001</v>
      </c>
      <c r="M126" s="37">
        <v>21</v>
      </c>
      <c r="N126" s="37">
        <v>1.6743999999999999</v>
      </c>
      <c r="O126" s="4"/>
      <c r="P126" s="40" t="s">
        <v>63</v>
      </c>
    </row>
    <row r="127" spans="1:16" x14ac:dyDescent="0.25">
      <c r="A127" s="8" t="s">
        <v>228</v>
      </c>
      <c r="B127" s="41" t="s">
        <v>229</v>
      </c>
      <c r="C127" s="42" t="s">
        <v>204</v>
      </c>
      <c r="D127" s="4"/>
      <c r="E127" s="43" t="s">
        <v>18</v>
      </c>
      <c r="F127" s="44">
        <v>83.490000000000009</v>
      </c>
      <c r="G127" s="4"/>
      <c r="H127" s="45">
        <v>22767.56</v>
      </c>
      <c r="I127" s="43">
        <v>15</v>
      </c>
      <c r="J127" s="43">
        <v>24</v>
      </c>
      <c r="K127" s="4"/>
      <c r="L127" s="45">
        <v>19588.09</v>
      </c>
      <c r="M127" s="43">
        <v>16</v>
      </c>
      <c r="N127" s="43">
        <v>1.7109000000000001</v>
      </c>
      <c r="O127" s="4"/>
      <c r="P127" s="46" t="s">
        <v>23</v>
      </c>
    </row>
    <row r="128" spans="1:16" x14ac:dyDescent="0.25">
      <c r="A128" s="16" t="s">
        <v>230</v>
      </c>
      <c r="B128" s="31" t="s">
        <v>231</v>
      </c>
      <c r="C128" s="32" t="s">
        <v>49</v>
      </c>
      <c r="D128" s="4"/>
      <c r="E128" s="37" t="s">
        <v>46</v>
      </c>
      <c r="F128" s="38">
        <v>928.12</v>
      </c>
      <c r="G128" s="4"/>
      <c r="H128" s="39">
        <v>21782.66</v>
      </c>
      <c r="I128" s="37">
        <v>16</v>
      </c>
      <c r="J128" s="37">
        <v>28</v>
      </c>
      <c r="K128" s="4"/>
      <c r="L128" s="39">
        <v>18512.38</v>
      </c>
      <c r="M128" s="37">
        <v>38</v>
      </c>
      <c r="N128" s="37">
        <v>1.6157999999999999</v>
      </c>
      <c r="O128" s="4"/>
      <c r="P128" s="40" t="s">
        <v>63</v>
      </c>
    </row>
    <row r="129" spans="1:16" x14ac:dyDescent="0.25">
      <c r="A129" s="16" t="s">
        <v>232</v>
      </c>
      <c r="B129" s="31" t="s">
        <v>233</v>
      </c>
      <c r="C129" s="32" t="s">
        <v>22</v>
      </c>
      <c r="D129" s="4"/>
      <c r="E129" s="37" t="s">
        <v>38</v>
      </c>
      <c r="F129" s="38">
        <v>280.98</v>
      </c>
      <c r="G129" s="4"/>
      <c r="H129" s="39">
        <v>21701.19</v>
      </c>
      <c r="I129" s="37">
        <v>17</v>
      </c>
      <c r="J129" s="37">
        <v>29</v>
      </c>
      <c r="K129" s="4"/>
      <c r="L129" s="39">
        <v>19916.66</v>
      </c>
      <c r="M129" s="37">
        <v>9</v>
      </c>
      <c r="N129" s="37">
        <v>1.7199</v>
      </c>
      <c r="O129" s="4"/>
      <c r="P129" s="40" t="s">
        <v>19</v>
      </c>
    </row>
    <row r="130" spans="1:16" x14ac:dyDescent="0.25">
      <c r="A130" s="16" t="s">
        <v>234</v>
      </c>
      <c r="B130" s="31" t="s">
        <v>235</v>
      </c>
      <c r="C130" s="32" t="s">
        <v>99</v>
      </c>
      <c r="D130" s="4"/>
      <c r="E130" s="37" t="s">
        <v>176</v>
      </c>
      <c r="F130" s="38">
        <v>840.35</v>
      </c>
      <c r="G130" s="4"/>
      <c r="H130" s="39">
        <v>21663.66</v>
      </c>
      <c r="I130" s="37">
        <v>18</v>
      </c>
      <c r="J130" s="37">
        <v>30</v>
      </c>
      <c r="K130" s="4"/>
      <c r="L130" s="39">
        <v>15978.97</v>
      </c>
      <c r="M130" s="37">
        <v>94</v>
      </c>
      <c r="N130" s="37">
        <v>1.4118999999999999</v>
      </c>
      <c r="O130" s="4"/>
      <c r="P130" s="40" t="s">
        <v>63</v>
      </c>
    </row>
    <row r="131" spans="1:16" x14ac:dyDescent="0.25">
      <c r="A131" s="16" t="s">
        <v>236</v>
      </c>
      <c r="B131" s="31" t="s">
        <v>237</v>
      </c>
      <c r="C131" s="32" t="s">
        <v>204</v>
      </c>
      <c r="D131" s="4"/>
      <c r="E131" s="37" t="s">
        <v>46</v>
      </c>
      <c r="F131" s="38">
        <v>1465.71</v>
      </c>
      <c r="G131" s="4"/>
      <c r="H131" s="39">
        <v>21663.360000000001</v>
      </c>
      <c r="I131" s="37">
        <v>19</v>
      </c>
      <c r="J131" s="37">
        <v>31</v>
      </c>
      <c r="K131" s="4"/>
      <c r="L131" s="39">
        <v>18643.3</v>
      </c>
      <c r="M131" s="37">
        <v>36</v>
      </c>
      <c r="N131" s="37">
        <v>1.6274</v>
      </c>
      <c r="O131" s="4"/>
      <c r="P131" s="40" t="s">
        <v>50</v>
      </c>
    </row>
    <row r="132" spans="1:16" x14ac:dyDescent="0.25">
      <c r="A132" s="8" t="s">
        <v>238</v>
      </c>
      <c r="B132" s="41" t="s">
        <v>239</v>
      </c>
      <c r="C132" s="42" t="s">
        <v>90</v>
      </c>
      <c r="D132" s="4"/>
      <c r="E132" s="43" t="s">
        <v>38</v>
      </c>
      <c r="F132" s="44">
        <v>404.37</v>
      </c>
      <c r="G132" s="4"/>
      <c r="H132" s="45">
        <v>21521.85</v>
      </c>
      <c r="I132" s="43">
        <v>20</v>
      </c>
      <c r="J132" s="43">
        <v>34</v>
      </c>
      <c r="K132" s="4"/>
      <c r="L132" s="45">
        <v>18503.04</v>
      </c>
      <c r="M132" s="43">
        <v>39</v>
      </c>
      <c r="N132" s="43">
        <v>1.595</v>
      </c>
      <c r="O132" s="4"/>
      <c r="P132" s="46" t="s">
        <v>19</v>
      </c>
    </row>
    <row r="133" spans="1:16" x14ac:dyDescent="0.25">
      <c r="A133" s="8" t="s">
        <v>240</v>
      </c>
      <c r="B133" s="41" t="s">
        <v>241</v>
      </c>
      <c r="C133" s="42" t="s">
        <v>80</v>
      </c>
      <c r="D133" s="4"/>
      <c r="E133" s="43" t="s">
        <v>46</v>
      </c>
      <c r="F133" s="44">
        <v>930.52</v>
      </c>
      <c r="G133" s="4"/>
      <c r="H133" s="45">
        <v>21483.65</v>
      </c>
      <c r="I133" s="43">
        <v>21</v>
      </c>
      <c r="J133" s="43">
        <v>35</v>
      </c>
      <c r="K133" s="4"/>
      <c r="L133" s="45">
        <v>15176.78</v>
      </c>
      <c r="M133" s="43">
        <v>109</v>
      </c>
      <c r="N133" s="43">
        <v>1.3411</v>
      </c>
      <c r="O133" s="4"/>
      <c r="P133" s="46" t="s">
        <v>63</v>
      </c>
    </row>
    <row r="134" spans="1:16" x14ac:dyDescent="0.25">
      <c r="A134" s="16" t="s">
        <v>242</v>
      </c>
      <c r="B134" s="31" t="s">
        <v>243</v>
      </c>
      <c r="C134" s="32" t="s">
        <v>22</v>
      </c>
      <c r="D134" s="4"/>
      <c r="E134" s="37" t="s">
        <v>46</v>
      </c>
      <c r="F134" s="38">
        <v>421.34000000000003</v>
      </c>
      <c r="G134" s="4"/>
      <c r="H134" s="39">
        <v>21341.64</v>
      </c>
      <c r="I134" s="37">
        <v>22</v>
      </c>
      <c r="J134" s="37">
        <v>38</v>
      </c>
      <c r="K134" s="4"/>
      <c r="L134" s="39">
        <v>19420</v>
      </c>
      <c r="M134" s="37">
        <v>19</v>
      </c>
      <c r="N134" s="37">
        <v>1.696</v>
      </c>
      <c r="O134" s="4"/>
      <c r="P134" s="40" t="s">
        <v>19</v>
      </c>
    </row>
    <row r="135" spans="1:16" x14ac:dyDescent="0.25">
      <c r="A135" s="19" t="s">
        <v>244</v>
      </c>
      <c r="B135" s="33" t="s">
        <v>245</v>
      </c>
      <c r="C135" s="34" t="s">
        <v>80</v>
      </c>
      <c r="D135" s="4"/>
      <c r="E135" s="9" t="s">
        <v>46</v>
      </c>
      <c r="F135" s="10">
        <v>1822.97</v>
      </c>
      <c r="G135" s="4"/>
      <c r="H135" s="11">
        <v>21203.57</v>
      </c>
      <c r="I135" s="9">
        <v>23</v>
      </c>
      <c r="J135" s="9">
        <v>39</v>
      </c>
      <c r="K135" s="4"/>
      <c r="L135" s="11">
        <v>15265.97</v>
      </c>
      <c r="M135" s="9">
        <v>108</v>
      </c>
      <c r="N135" s="9">
        <v>1.3489</v>
      </c>
      <c r="O135" s="4"/>
      <c r="P135" s="12" t="s">
        <v>50</v>
      </c>
    </row>
    <row r="136" spans="1:16" x14ac:dyDescent="0.25">
      <c r="A136" s="16" t="s">
        <v>246</v>
      </c>
      <c r="B136" s="31" t="s">
        <v>247</v>
      </c>
      <c r="C136" s="32" t="s">
        <v>49</v>
      </c>
      <c r="D136" s="4"/>
      <c r="E136" s="37" t="s">
        <v>46</v>
      </c>
      <c r="F136" s="38">
        <v>342.69</v>
      </c>
      <c r="G136" s="4"/>
      <c r="H136" s="39">
        <v>21112.639999999999</v>
      </c>
      <c r="I136" s="37">
        <v>25</v>
      </c>
      <c r="J136" s="37">
        <v>41</v>
      </c>
      <c r="K136" s="4"/>
      <c r="L136" s="39">
        <v>18748.919999999998</v>
      </c>
      <c r="M136" s="37">
        <v>34</v>
      </c>
      <c r="N136" s="37">
        <v>1.6367</v>
      </c>
      <c r="O136" s="4"/>
      <c r="P136" s="40" t="s">
        <v>19</v>
      </c>
    </row>
    <row r="137" spans="1:16" x14ac:dyDescent="0.25">
      <c r="A137" s="8" t="s">
        <v>248</v>
      </c>
      <c r="B137" s="41" t="s">
        <v>249</v>
      </c>
      <c r="C137" s="42" t="s">
        <v>99</v>
      </c>
      <c r="D137" s="4"/>
      <c r="E137" s="43" t="s">
        <v>38</v>
      </c>
      <c r="F137" s="44">
        <v>663.56</v>
      </c>
      <c r="G137" s="4"/>
      <c r="H137" s="45">
        <v>20914.36</v>
      </c>
      <c r="I137" s="43">
        <v>26</v>
      </c>
      <c r="J137" s="43">
        <v>45</v>
      </c>
      <c r="K137" s="4"/>
      <c r="L137" s="45">
        <v>18304.75</v>
      </c>
      <c r="M137" s="43">
        <v>41</v>
      </c>
      <c r="N137" s="43">
        <v>1.6174999999999999</v>
      </c>
      <c r="O137" s="4"/>
      <c r="P137" s="46" t="s">
        <v>63</v>
      </c>
    </row>
    <row r="138" spans="1:16" x14ac:dyDescent="0.25">
      <c r="A138" s="8" t="s">
        <v>250</v>
      </c>
      <c r="B138" s="41" t="s">
        <v>251</v>
      </c>
      <c r="C138" s="42" t="s">
        <v>49</v>
      </c>
      <c r="D138" s="4"/>
      <c r="E138" s="43" t="s">
        <v>46</v>
      </c>
      <c r="F138" s="44">
        <v>686.83999999999992</v>
      </c>
      <c r="G138" s="4"/>
      <c r="H138" s="45">
        <v>20734.439999999999</v>
      </c>
      <c r="I138" s="43">
        <v>27</v>
      </c>
      <c r="J138" s="43">
        <v>48</v>
      </c>
      <c r="K138" s="4"/>
      <c r="L138" s="45">
        <v>17390.62</v>
      </c>
      <c r="M138" s="43">
        <v>59</v>
      </c>
      <c r="N138" s="43">
        <v>1.5166999999999999</v>
      </c>
      <c r="O138" s="4"/>
      <c r="P138" s="46" t="s">
        <v>63</v>
      </c>
    </row>
    <row r="139" spans="1:16" x14ac:dyDescent="0.25">
      <c r="A139" s="8" t="s">
        <v>252</v>
      </c>
      <c r="B139" s="41" t="s">
        <v>253</v>
      </c>
      <c r="C139" s="42" t="s">
        <v>70</v>
      </c>
      <c r="D139" s="4"/>
      <c r="E139" s="43" t="s">
        <v>46</v>
      </c>
      <c r="F139" s="44">
        <v>1260.5899999999999</v>
      </c>
      <c r="G139" s="4"/>
      <c r="H139" s="45">
        <v>20651.900000000001</v>
      </c>
      <c r="I139" s="43">
        <v>28</v>
      </c>
      <c r="J139" s="43">
        <v>49</v>
      </c>
      <c r="K139" s="4"/>
      <c r="L139" s="45">
        <v>17182.439999999999</v>
      </c>
      <c r="M139" s="43">
        <v>64</v>
      </c>
      <c r="N139" s="43">
        <v>1.4983</v>
      </c>
      <c r="O139" s="4"/>
      <c r="P139" s="46" t="s">
        <v>50</v>
      </c>
    </row>
    <row r="140" spans="1:16" x14ac:dyDescent="0.25">
      <c r="A140" s="8" t="s">
        <v>254</v>
      </c>
      <c r="B140" s="41" t="s">
        <v>255</v>
      </c>
      <c r="C140" s="42" t="s">
        <v>28</v>
      </c>
      <c r="D140" s="4"/>
      <c r="E140" s="43" t="s">
        <v>41</v>
      </c>
      <c r="F140" s="44">
        <v>1276.4699999999998</v>
      </c>
      <c r="G140" s="4"/>
      <c r="H140" s="45">
        <v>20588.330000000002</v>
      </c>
      <c r="I140" s="43">
        <v>29</v>
      </c>
      <c r="J140" s="43">
        <v>51</v>
      </c>
      <c r="K140" s="4"/>
      <c r="L140" s="45">
        <v>16497.919999999998</v>
      </c>
      <c r="M140" s="43">
        <v>84</v>
      </c>
      <c r="N140" s="43">
        <v>1.4378</v>
      </c>
      <c r="O140" s="4"/>
      <c r="P140" s="46" t="s">
        <v>50</v>
      </c>
    </row>
    <row r="141" spans="1:16" x14ac:dyDescent="0.25">
      <c r="A141" s="8" t="s">
        <v>256</v>
      </c>
      <c r="B141" s="41" t="s">
        <v>257</v>
      </c>
      <c r="C141" s="42" t="s">
        <v>60</v>
      </c>
      <c r="D141" s="4"/>
      <c r="E141" s="43" t="s">
        <v>46</v>
      </c>
      <c r="F141" s="44">
        <v>4167.21</v>
      </c>
      <c r="G141" s="4"/>
      <c r="H141" s="45">
        <v>20465.84</v>
      </c>
      <c r="I141" s="43">
        <v>30</v>
      </c>
      <c r="J141" s="43">
        <v>53</v>
      </c>
      <c r="K141" s="4"/>
      <c r="L141" s="45">
        <v>16790.53</v>
      </c>
      <c r="M141" s="43">
        <v>78</v>
      </c>
      <c r="N141" s="43">
        <v>1.4637</v>
      </c>
      <c r="O141" s="4"/>
      <c r="P141" s="46" t="s">
        <v>50</v>
      </c>
    </row>
    <row r="142" spans="1:16" x14ac:dyDescent="0.25">
      <c r="A142" s="8" t="s">
        <v>258</v>
      </c>
      <c r="B142" s="41" t="s">
        <v>259</v>
      </c>
      <c r="C142" s="42" t="s">
        <v>99</v>
      </c>
      <c r="D142" s="4"/>
      <c r="E142" s="43" t="s">
        <v>46</v>
      </c>
      <c r="F142" s="44">
        <v>1606.94</v>
      </c>
      <c r="G142" s="4"/>
      <c r="H142" s="45">
        <v>20465.47</v>
      </c>
      <c r="I142" s="43">
        <v>31</v>
      </c>
      <c r="J142" s="43">
        <v>54</v>
      </c>
      <c r="K142" s="4"/>
      <c r="L142" s="45">
        <v>17031.54</v>
      </c>
      <c r="M142" s="43">
        <v>68</v>
      </c>
      <c r="N142" s="43">
        <v>1.5049999999999999</v>
      </c>
      <c r="O142" s="4"/>
      <c r="P142" s="46" t="s">
        <v>50</v>
      </c>
    </row>
    <row r="143" spans="1:16" x14ac:dyDescent="0.25">
      <c r="A143" s="8" t="s">
        <v>260</v>
      </c>
      <c r="B143" s="41" t="s">
        <v>261</v>
      </c>
      <c r="C143" s="42" t="s">
        <v>60</v>
      </c>
      <c r="D143" s="4"/>
      <c r="E143" s="43" t="s">
        <v>41</v>
      </c>
      <c r="F143" s="44">
        <v>2525</v>
      </c>
      <c r="G143" s="4"/>
      <c r="H143" s="45">
        <v>20247.080000000002</v>
      </c>
      <c r="I143" s="43">
        <v>32</v>
      </c>
      <c r="J143" s="43">
        <v>63</v>
      </c>
      <c r="K143" s="4"/>
      <c r="L143" s="45">
        <v>16730.61</v>
      </c>
      <c r="M143" s="43">
        <v>79</v>
      </c>
      <c r="N143" s="43">
        <v>1.4783999999999999</v>
      </c>
      <c r="O143" s="4"/>
      <c r="P143" s="46" t="s">
        <v>50</v>
      </c>
    </row>
    <row r="144" spans="1:16" x14ac:dyDescent="0.25">
      <c r="A144" s="8" t="s">
        <v>262</v>
      </c>
      <c r="B144" s="41" t="s">
        <v>263</v>
      </c>
      <c r="C144" s="42" t="s">
        <v>75</v>
      </c>
      <c r="D144" s="4"/>
      <c r="E144" s="43" t="s">
        <v>41</v>
      </c>
      <c r="F144" s="44">
        <v>587.17000000000007</v>
      </c>
      <c r="G144" s="4"/>
      <c r="H144" s="45">
        <v>20170.54</v>
      </c>
      <c r="I144" s="43">
        <v>33</v>
      </c>
      <c r="J144" s="43">
        <v>64</v>
      </c>
      <c r="K144" s="4"/>
      <c r="L144" s="45">
        <v>19432.21</v>
      </c>
      <c r="M144" s="43">
        <v>18</v>
      </c>
      <c r="N144" s="43">
        <v>1.6971000000000001</v>
      </c>
      <c r="O144" s="4"/>
      <c r="P144" s="46" t="s">
        <v>63</v>
      </c>
    </row>
    <row r="145" spans="1:16" x14ac:dyDescent="0.25">
      <c r="A145" s="8" t="s">
        <v>264</v>
      </c>
      <c r="B145" s="41" t="s">
        <v>265</v>
      </c>
      <c r="C145" s="42" t="s">
        <v>49</v>
      </c>
      <c r="D145" s="4"/>
      <c r="E145" s="43" t="s">
        <v>46</v>
      </c>
      <c r="F145" s="44">
        <v>597.98</v>
      </c>
      <c r="G145" s="4"/>
      <c r="H145" s="45">
        <v>20111.21</v>
      </c>
      <c r="I145" s="43">
        <v>34</v>
      </c>
      <c r="J145" s="43">
        <v>65</v>
      </c>
      <c r="K145" s="4"/>
      <c r="L145" s="45">
        <v>18239.240000000002</v>
      </c>
      <c r="M145" s="43">
        <v>42</v>
      </c>
      <c r="N145" s="43">
        <v>1.5916999999999999</v>
      </c>
      <c r="O145" s="4"/>
      <c r="P145" s="46" t="s">
        <v>63</v>
      </c>
    </row>
    <row r="146" spans="1:16" x14ac:dyDescent="0.25">
      <c r="A146" s="8" t="s">
        <v>266</v>
      </c>
      <c r="B146" s="41" t="s">
        <v>267</v>
      </c>
      <c r="C146" s="42" t="s">
        <v>37</v>
      </c>
      <c r="D146" s="4"/>
      <c r="E146" s="43" t="s">
        <v>46</v>
      </c>
      <c r="F146" s="44">
        <v>414.7</v>
      </c>
      <c r="G146" s="4"/>
      <c r="H146" s="45">
        <v>20082.21</v>
      </c>
      <c r="I146" s="43">
        <v>35</v>
      </c>
      <c r="J146" s="43">
        <v>67</v>
      </c>
      <c r="K146" s="4"/>
      <c r="L146" s="45">
        <v>16899.09</v>
      </c>
      <c r="M146" s="43">
        <v>73</v>
      </c>
      <c r="N146" s="43">
        <v>1.4933000000000001</v>
      </c>
      <c r="O146" s="4"/>
      <c r="P146" s="46" t="s">
        <v>19</v>
      </c>
    </row>
    <row r="147" spans="1:16" x14ac:dyDescent="0.25">
      <c r="A147" s="8" t="s">
        <v>268</v>
      </c>
      <c r="B147" s="41" t="s">
        <v>269</v>
      </c>
      <c r="C147" s="42" t="s">
        <v>49</v>
      </c>
      <c r="D147" s="4"/>
      <c r="E147" s="43" t="s">
        <v>46</v>
      </c>
      <c r="F147" s="44">
        <v>342.93</v>
      </c>
      <c r="G147" s="4"/>
      <c r="H147" s="45">
        <v>19988.36</v>
      </c>
      <c r="I147" s="43">
        <v>36</v>
      </c>
      <c r="J147" s="43">
        <v>69</v>
      </c>
      <c r="K147" s="4"/>
      <c r="L147" s="45">
        <v>18766.66</v>
      </c>
      <c r="M147" s="43">
        <v>32</v>
      </c>
      <c r="N147" s="43">
        <v>1.6383000000000001</v>
      </c>
      <c r="O147" s="4"/>
      <c r="P147" s="46" t="s">
        <v>19</v>
      </c>
    </row>
    <row r="148" spans="1:16" x14ac:dyDescent="0.25">
      <c r="A148" s="8" t="s">
        <v>270</v>
      </c>
      <c r="B148" s="41" t="s">
        <v>271</v>
      </c>
      <c r="C148" s="42" t="s">
        <v>17</v>
      </c>
      <c r="D148" s="4"/>
      <c r="E148" s="43" t="s">
        <v>41</v>
      </c>
      <c r="F148" s="44">
        <v>1728.7499999999998</v>
      </c>
      <c r="G148" s="4"/>
      <c r="H148" s="45">
        <v>19472.82</v>
      </c>
      <c r="I148" s="43">
        <v>38</v>
      </c>
      <c r="J148" s="43">
        <v>77</v>
      </c>
      <c r="K148" s="4"/>
      <c r="L148" s="45">
        <v>17834.89</v>
      </c>
      <c r="M148" s="43">
        <v>53</v>
      </c>
      <c r="N148" s="43">
        <v>1.5559000000000001</v>
      </c>
      <c r="O148" s="4"/>
      <c r="P148" s="46" t="s">
        <v>50</v>
      </c>
    </row>
    <row r="149" spans="1:16" x14ac:dyDescent="0.25">
      <c r="A149" s="8" t="s">
        <v>272</v>
      </c>
      <c r="B149" s="41" t="s">
        <v>273</v>
      </c>
      <c r="C149" s="42" t="s">
        <v>75</v>
      </c>
      <c r="D149" s="4"/>
      <c r="E149" s="43" t="s">
        <v>41</v>
      </c>
      <c r="F149" s="44">
        <v>1833.8400000000001</v>
      </c>
      <c r="G149" s="4"/>
      <c r="H149" s="45">
        <v>19404.41</v>
      </c>
      <c r="I149" s="43">
        <v>39</v>
      </c>
      <c r="J149" s="43">
        <v>78</v>
      </c>
      <c r="K149" s="4"/>
      <c r="L149" s="45">
        <v>16356.59</v>
      </c>
      <c r="M149" s="43">
        <v>86</v>
      </c>
      <c r="N149" s="43">
        <v>1.4253</v>
      </c>
      <c r="O149" s="4"/>
      <c r="P149" s="46" t="s">
        <v>50</v>
      </c>
    </row>
    <row r="150" spans="1:16" x14ac:dyDescent="0.25">
      <c r="A150" s="8" t="s">
        <v>274</v>
      </c>
      <c r="B150" s="41" t="s">
        <v>275</v>
      </c>
      <c r="C150" s="42" t="s">
        <v>70</v>
      </c>
      <c r="D150" s="4"/>
      <c r="E150" s="43" t="s">
        <v>46</v>
      </c>
      <c r="F150" s="44">
        <v>2390.52</v>
      </c>
      <c r="G150" s="4"/>
      <c r="H150" s="45">
        <v>19390.13</v>
      </c>
      <c r="I150" s="43">
        <v>40</v>
      </c>
      <c r="J150" s="43">
        <v>79</v>
      </c>
      <c r="K150" s="4"/>
      <c r="L150" s="45">
        <v>15334.31</v>
      </c>
      <c r="M150" s="43">
        <v>106</v>
      </c>
      <c r="N150" s="43">
        <v>1.355</v>
      </c>
      <c r="O150" s="4"/>
      <c r="P150" s="46" t="s">
        <v>50</v>
      </c>
    </row>
    <row r="151" spans="1:16" x14ac:dyDescent="0.25">
      <c r="A151" s="8" t="s">
        <v>276</v>
      </c>
      <c r="B151" s="41" t="s">
        <v>277</v>
      </c>
      <c r="C151" s="42" t="s">
        <v>28</v>
      </c>
      <c r="D151" s="4"/>
      <c r="E151" s="43" t="s">
        <v>38</v>
      </c>
      <c r="F151" s="44">
        <v>264.94</v>
      </c>
      <c r="G151" s="4"/>
      <c r="H151" s="45">
        <v>19241.689999999999</v>
      </c>
      <c r="I151" s="43">
        <v>41</v>
      </c>
      <c r="J151" s="43">
        <v>80</v>
      </c>
      <c r="K151" s="4"/>
      <c r="L151" s="45">
        <v>17907.48</v>
      </c>
      <c r="M151" s="43">
        <v>49</v>
      </c>
      <c r="N151" s="43">
        <v>1.5624</v>
      </c>
      <c r="O151" s="4"/>
      <c r="P151" s="46" t="s">
        <v>19</v>
      </c>
    </row>
    <row r="152" spans="1:16" x14ac:dyDescent="0.25">
      <c r="A152" s="8" t="s">
        <v>278</v>
      </c>
      <c r="B152" s="41" t="s">
        <v>279</v>
      </c>
      <c r="C152" s="42" t="s">
        <v>45</v>
      </c>
      <c r="D152" s="4"/>
      <c r="E152" s="43" t="s">
        <v>18</v>
      </c>
      <c r="F152" s="44">
        <v>286.58999999999997</v>
      </c>
      <c r="G152" s="4"/>
      <c r="H152" s="45">
        <v>18939.009999999998</v>
      </c>
      <c r="I152" s="43">
        <v>42</v>
      </c>
      <c r="J152" s="43">
        <v>82</v>
      </c>
      <c r="K152" s="4"/>
      <c r="L152" s="45">
        <v>17564.099999999999</v>
      </c>
      <c r="M152" s="43">
        <v>57</v>
      </c>
      <c r="N152" s="43">
        <v>1.532</v>
      </c>
      <c r="O152" s="4"/>
      <c r="P152" s="46" t="s">
        <v>19</v>
      </c>
    </row>
    <row r="153" spans="1:16" x14ac:dyDescent="0.25">
      <c r="A153" s="8" t="s">
        <v>280</v>
      </c>
      <c r="B153" s="41" t="s">
        <v>281</v>
      </c>
      <c r="C153" s="42" t="s">
        <v>37</v>
      </c>
      <c r="D153" s="4"/>
      <c r="E153" s="43" t="s">
        <v>41</v>
      </c>
      <c r="F153" s="44">
        <v>325.73</v>
      </c>
      <c r="G153" s="4"/>
      <c r="H153" s="45">
        <v>18510.88</v>
      </c>
      <c r="I153" s="43">
        <v>43</v>
      </c>
      <c r="J153" s="43">
        <v>88</v>
      </c>
      <c r="K153" s="4"/>
      <c r="L153" s="45">
        <v>16858.98</v>
      </c>
      <c r="M153" s="43">
        <v>75</v>
      </c>
      <c r="N153" s="43">
        <v>1.4897</v>
      </c>
      <c r="O153" s="4"/>
      <c r="P153" s="46" t="s">
        <v>19</v>
      </c>
    </row>
    <row r="154" spans="1:16" x14ac:dyDescent="0.25">
      <c r="A154" s="8" t="s">
        <v>282</v>
      </c>
      <c r="B154" s="41" t="s">
        <v>283</v>
      </c>
      <c r="C154" s="42" t="s">
        <v>70</v>
      </c>
      <c r="D154" s="4"/>
      <c r="E154" s="43" t="s">
        <v>46</v>
      </c>
      <c r="F154" s="44">
        <v>356.21000000000004</v>
      </c>
      <c r="G154" s="4"/>
      <c r="H154" s="45">
        <v>18504.53</v>
      </c>
      <c r="I154" s="43">
        <v>44</v>
      </c>
      <c r="J154" s="43">
        <v>89</v>
      </c>
      <c r="K154" s="4"/>
      <c r="L154" s="45">
        <v>18155.72</v>
      </c>
      <c r="M154" s="43">
        <v>44</v>
      </c>
      <c r="N154" s="43">
        <v>1.6043000000000001</v>
      </c>
      <c r="O154" s="4"/>
      <c r="P154" s="46" t="s">
        <v>19</v>
      </c>
    </row>
    <row r="155" spans="1:16" x14ac:dyDescent="0.25">
      <c r="A155" s="8" t="s">
        <v>284</v>
      </c>
      <c r="B155" s="41" t="s">
        <v>285</v>
      </c>
      <c r="C155" s="42" t="s">
        <v>49</v>
      </c>
      <c r="D155" s="4"/>
      <c r="E155" s="43" t="s">
        <v>46</v>
      </c>
      <c r="F155" s="44">
        <v>633.03</v>
      </c>
      <c r="G155" s="4"/>
      <c r="H155" s="45">
        <v>18408.57</v>
      </c>
      <c r="I155" s="43">
        <v>45</v>
      </c>
      <c r="J155" s="43">
        <v>90</v>
      </c>
      <c r="K155" s="4"/>
      <c r="L155" s="45">
        <v>15800.66</v>
      </c>
      <c r="M155" s="43">
        <v>100</v>
      </c>
      <c r="N155" s="43">
        <v>1.3962000000000001</v>
      </c>
      <c r="O155" s="4"/>
      <c r="P155" s="46" t="s">
        <v>63</v>
      </c>
    </row>
    <row r="156" spans="1:16" x14ac:dyDescent="0.25">
      <c r="A156" s="8" t="s">
        <v>286</v>
      </c>
      <c r="B156" s="41" t="s">
        <v>287</v>
      </c>
      <c r="C156" s="42" t="s">
        <v>28</v>
      </c>
      <c r="D156" s="4"/>
      <c r="E156" s="43" t="s">
        <v>38</v>
      </c>
      <c r="F156" s="44">
        <v>316.38</v>
      </c>
      <c r="G156" s="4"/>
      <c r="H156" s="45">
        <v>18052.88</v>
      </c>
      <c r="I156" s="43">
        <v>47</v>
      </c>
      <c r="J156" s="43">
        <v>95</v>
      </c>
      <c r="K156" s="4"/>
      <c r="L156" s="45">
        <v>16213.02</v>
      </c>
      <c r="M156" s="43">
        <v>89</v>
      </c>
      <c r="N156" s="43">
        <v>1.4126000000000001</v>
      </c>
      <c r="O156" s="4"/>
      <c r="P156" s="46" t="s">
        <v>19</v>
      </c>
    </row>
    <row r="157" spans="1:16" x14ac:dyDescent="0.25">
      <c r="A157" s="8" t="s">
        <v>288</v>
      </c>
      <c r="B157" s="41" t="s">
        <v>289</v>
      </c>
      <c r="C157" s="42" t="s">
        <v>37</v>
      </c>
      <c r="D157" s="4"/>
      <c r="E157" s="43" t="s">
        <v>46</v>
      </c>
      <c r="F157" s="44">
        <v>1027.82</v>
      </c>
      <c r="G157" s="4"/>
      <c r="H157" s="45">
        <v>18016.02</v>
      </c>
      <c r="I157" s="43">
        <v>48</v>
      </c>
      <c r="J157" s="43">
        <v>97</v>
      </c>
      <c r="K157" s="4"/>
      <c r="L157" s="45">
        <v>16532.73</v>
      </c>
      <c r="M157" s="43">
        <v>83</v>
      </c>
      <c r="N157" s="43">
        <v>1.4409000000000001</v>
      </c>
      <c r="O157" s="4"/>
      <c r="P157" s="46" t="s">
        <v>50</v>
      </c>
    </row>
    <row r="158" spans="1:16" x14ac:dyDescent="0.25">
      <c r="A158" s="8" t="s">
        <v>290</v>
      </c>
      <c r="B158" s="41" t="s">
        <v>291</v>
      </c>
      <c r="C158" s="42" t="s">
        <v>28</v>
      </c>
      <c r="D158" s="4"/>
      <c r="E158" s="43" t="s">
        <v>46</v>
      </c>
      <c r="F158" s="44">
        <v>1029.5</v>
      </c>
      <c r="G158" s="4"/>
      <c r="H158" s="45">
        <v>17892.38</v>
      </c>
      <c r="I158" s="43">
        <v>49</v>
      </c>
      <c r="J158" s="43">
        <v>99</v>
      </c>
      <c r="K158" s="4"/>
      <c r="L158" s="45">
        <v>16564.830000000002</v>
      </c>
      <c r="M158" s="43">
        <v>82</v>
      </c>
      <c r="N158" s="43">
        <v>1.4437</v>
      </c>
      <c r="O158" s="4"/>
      <c r="P158" s="46" t="s">
        <v>50</v>
      </c>
    </row>
    <row r="159" spans="1:16" x14ac:dyDescent="0.25">
      <c r="A159" s="8" t="s">
        <v>292</v>
      </c>
      <c r="B159" s="41" t="s">
        <v>293</v>
      </c>
      <c r="C159" s="42" t="s">
        <v>37</v>
      </c>
      <c r="D159" s="4"/>
      <c r="E159" s="43" t="s">
        <v>41</v>
      </c>
      <c r="F159" s="44">
        <v>287.55</v>
      </c>
      <c r="G159" s="4"/>
      <c r="H159" s="45">
        <v>17853.97</v>
      </c>
      <c r="I159" s="43">
        <v>50</v>
      </c>
      <c r="J159" s="43">
        <v>100</v>
      </c>
      <c r="K159" s="4"/>
      <c r="L159" s="45">
        <v>15915.33</v>
      </c>
      <c r="M159" s="43">
        <v>97</v>
      </c>
      <c r="N159" s="43">
        <v>1.3863000000000001</v>
      </c>
      <c r="O159" s="4"/>
      <c r="P159" s="46" t="s">
        <v>19</v>
      </c>
    </row>
    <row r="160" spans="1:16" x14ac:dyDescent="0.25">
      <c r="A160" s="8" t="s">
        <v>294</v>
      </c>
      <c r="B160" s="41" t="s">
        <v>295</v>
      </c>
      <c r="C160" s="42" t="s">
        <v>60</v>
      </c>
      <c r="D160" s="4"/>
      <c r="E160" s="43" t="s">
        <v>41</v>
      </c>
      <c r="F160" s="44">
        <v>297.45999999999998</v>
      </c>
      <c r="G160" s="4"/>
      <c r="H160" s="45">
        <v>17619.02</v>
      </c>
      <c r="I160" s="43">
        <v>51</v>
      </c>
      <c r="J160" s="43">
        <v>101</v>
      </c>
      <c r="K160" s="4"/>
      <c r="L160" s="45">
        <v>17255.400000000001</v>
      </c>
      <c r="M160" s="43">
        <v>62</v>
      </c>
      <c r="N160" s="43">
        <v>1.5246999999999999</v>
      </c>
      <c r="O160" s="4"/>
      <c r="P160" s="46" t="s">
        <v>19</v>
      </c>
    </row>
    <row r="161" spans="1:16" x14ac:dyDescent="0.25">
      <c r="A161" s="19" t="s">
        <v>296</v>
      </c>
      <c r="B161" s="33" t="s">
        <v>297</v>
      </c>
      <c r="C161" s="34" t="s">
        <v>80</v>
      </c>
      <c r="D161" s="4"/>
      <c r="E161" s="9" t="s">
        <v>41</v>
      </c>
      <c r="F161" s="10">
        <v>1069.31</v>
      </c>
      <c r="G161" s="4"/>
      <c r="H161" s="11">
        <v>16630.240000000002</v>
      </c>
      <c r="I161" s="9">
        <v>52</v>
      </c>
      <c r="J161" s="9">
        <v>109</v>
      </c>
      <c r="K161" s="4"/>
      <c r="L161" s="11">
        <v>15569.68</v>
      </c>
      <c r="M161" s="9">
        <v>104</v>
      </c>
      <c r="N161" s="9">
        <v>1.3757999999999999</v>
      </c>
      <c r="O161" s="4"/>
      <c r="P161" s="12" t="s">
        <v>50</v>
      </c>
    </row>
    <row r="162" spans="1:16" x14ac:dyDescent="0.25">
      <c r="A162" s="16" t="s">
        <v>298</v>
      </c>
      <c r="B162" s="31" t="s">
        <v>299</v>
      </c>
      <c r="C162" s="32" t="s">
        <v>28</v>
      </c>
      <c r="D162" s="4"/>
      <c r="E162" s="37" t="s">
        <v>46</v>
      </c>
      <c r="F162" s="38">
        <v>1296.56</v>
      </c>
      <c r="G162" s="4"/>
      <c r="H162" s="39">
        <v>16227.27</v>
      </c>
      <c r="I162" s="37">
        <v>54</v>
      </c>
      <c r="J162" s="37">
        <v>112</v>
      </c>
      <c r="K162" s="4"/>
      <c r="L162" s="39">
        <v>15460.98</v>
      </c>
      <c r="M162" s="37">
        <v>105</v>
      </c>
      <c r="N162" s="37">
        <v>1.3662000000000001</v>
      </c>
      <c r="O162" s="4"/>
      <c r="P162" s="40" t="s">
        <v>50</v>
      </c>
    </row>
    <row r="163" spans="1:16" x14ac:dyDescent="0.25">
      <c r="A163" s="8" t="s">
        <v>300</v>
      </c>
      <c r="B163" s="41" t="s">
        <v>301</v>
      </c>
      <c r="C163" s="42" t="s">
        <v>22</v>
      </c>
      <c r="D163" s="4"/>
      <c r="E163" s="43" t="s">
        <v>41</v>
      </c>
      <c r="F163" s="44">
        <v>0</v>
      </c>
      <c r="G163" s="4"/>
      <c r="H163" s="45">
        <v>0</v>
      </c>
      <c r="I163" s="43">
        <v>55</v>
      </c>
      <c r="J163" s="43">
        <v>117</v>
      </c>
      <c r="K163" s="4"/>
      <c r="L163" s="45">
        <v>0</v>
      </c>
      <c r="M163" s="43">
        <v>117</v>
      </c>
      <c r="N163" s="43">
        <v>0</v>
      </c>
      <c r="O163" s="4"/>
      <c r="P163" s="46" t="s">
        <v>23</v>
      </c>
    </row>
    <row r="164" spans="1:16" ht="14.4" x14ac:dyDescent="0.3">
      <c r="A164" s="4" t="str">
        <f>"N = "&amp;COUNTIF(A113:A163,"&lt;&gt;0")</f>
        <v>N = 51</v>
      </c>
      <c r="B164" s="4"/>
      <c r="C164" s="4"/>
      <c r="D164" s="24">
        <v>12</v>
      </c>
      <c r="E164" s="24" t="s">
        <v>33</v>
      </c>
      <c r="F164" s="25">
        <f>SUM(F113:F163)</f>
        <v>52552.84</v>
      </c>
      <c r="G164" s="4"/>
      <c r="H164" s="26">
        <v>21255.32</v>
      </c>
      <c r="I164" s="4"/>
      <c r="J164" s="4"/>
      <c r="K164" s="4"/>
      <c r="L164" s="26">
        <v>17345.47</v>
      </c>
      <c r="M164" s="4"/>
      <c r="N164" s="4"/>
      <c r="O164" s="4"/>
      <c r="P164" s="4"/>
    </row>
  </sheetData>
  <pageMargins left="0.7" right="0.7" top="0.75" bottom="0.75" header="0.3" footer="0.3"/>
  <pageSetup scale="60" fitToHeight="4" orientation="landscape" r:id="rId1"/>
  <rowBreaks count="3" manualBreakCount="3">
    <brk id="34" max="15" man="1"/>
    <brk id="72" max="15" man="1"/>
    <brk id="110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C42A4C-74DA-4781-955D-097145E703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E00BE8-0C4C-4309-A3D2-D65F9030C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912029-92D8-46E5-B162-37D2DD9C0C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FY22 Printout</vt:lpstr>
      <vt:lpstr>SpendDate FY22rpt</vt:lpstr>
      <vt:lpstr>'FY22 Printout'!Print_Area</vt:lpstr>
      <vt:lpstr>'SpendDate FY22rpt'!Print_Area</vt:lpstr>
      <vt:lpstr>'SpendDate FY22rpt'!Print_Titles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James, Brad</dc:creator>
  <cp:keywords/>
  <dc:description/>
  <cp:lastModifiedBy>Barnes, Nichole</cp:lastModifiedBy>
  <cp:revision/>
  <dcterms:created xsi:type="dcterms:W3CDTF">2023-02-01T15:18:07Z</dcterms:created>
  <dcterms:modified xsi:type="dcterms:W3CDTF">2023-10-18T20:04:34Z</dcterms:modified>
  <cp:category/>
  <cp:contentStatus/>
</cp:coreProperties>
</file>