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590" windowHeight="9270" activeTab="0"/>
  </bookViews>
  <sheets>
    <sheet name="Sheet1" sheetId="1" r:id="rId1"/>
  </sheets>
  <definedNames>
    <definedName name="_xlnm.Print_Titles" localSheetId="0">'Sheet1'!$A:$C,'Sheet1'!$1:$1</definedName>
    <definedName name="QB_COLUMN_29" localSheetId="0" hidden="1">'Sheet1'!#REF!</definedName>
    <definedName name="QB_DATA_0" localSheetId="0" hidden="1">'Sheet1'!$5:$5,'Sheet1'!$6:$6,'Sheet1'!$8:$8,'Sheet1'!$9:$9,'Sheet1'!$10:$10,'Sheet1'!$11:$11,'Sheet1'!$14:$14,'Sheet1'!$15:$15,'Sheet1'!$16:$16,'Sheet1'!$17:$17,'Sheet1'!$18:$18,'Sheet1'!$23:$23,'Sheet1'!$26:$26,'Sheet1'!$27:$27,'Sheet1'!$28:$28,'Sheet1'!$30:$30</definedName>
    <definedName name="QB_DATA_1" localSheetId="0" hidden="1">'Sheet1'!$31:$31,'Sheet1'!$33:$33,'Sheet1'!$34:$34,'Sheet1'!$37:$37,'Sheet1'!$38:$38</definedName>
    <definedName name="QB_FORMULA_0" localSheetId="0" hidden="1">'Sheet1'!$D$7,'Sheet1'!#REF!,'Sheet1'!$D$12,'Sheet1'!#REF!,'Sheet1'!$D$19,'Sheet1'!#REF!,'Sheet1'!$D$20,'Sheet1'!$D$29,'Sheet1'!$D$32,'Sheet1'!$D$35,'Sheet1'!#REF!,'Sheet1'!#REF!,'Sheet1'!$D$39,'Sheet1'!$D$40</definedName>
    <definedName name="QB_ROW_1" localSheetId="0" hidden="1">'Sheet1'!#REF!</definedName>
    <definedName name="QB_ROW_1011" localSheetId="0" hidden="1">'Sheet1'!#REF!</definedName>
    <definedName name="QB_ROW_107230" localSheetId="0" hidden="1">'Sheet1'!$B$8</definedName>
    <definedName name="QB_ROW_12031" localSheetId="0" hidden="1">'Sheet1'!$B$22</definedName>
    <definedName name="QB_ROW_12331" localSheetId="0" hidden="1">'Sheet1'!$B$35</definedName>
    <definedName name="QB_ROW_1311" localSheetId="0" hidden="1">'Sheet1'!#REF!</definedName>
    <definedName name="QB_ROW_135230" localSheetId="0" hidden="1">'Sheet1'!$B$14</definedName>
    <definedName name="QB_ROW_14011" localSheetId="0" hidden="1">'Sheet1'!$B$36</definedName>
    <definedName name="QB_ROW_14311" localSheetId="0" hidden="1">'Sheet1'!#REF!</definedName>
    <definedName name="QB_ROW_171230" localSheetId="0" hidden="1">'Sheet1'!$B$6</definedName>
    <definedName name="QB_ROW_17221" localSheetId="0" hidden="1">'Sheet1'!$B$38</definedName>
    <definedName name="QB_ROW_178020" localSheetId="0" hidden="1">'Sheet1'!$B$13</definedName>
    <definedName name="QB_ROW_178320" localSheetId="0" hidden="1">'Sheet1'!$A$19</definedName>
    <definedName name="QB_ROW_181040" localSheetId="0" hidden="1">'Sheet1'!$B$24</definedName>
    <definedName name="QB_ROW_181340" localSheetId="0" hidden="1">'Sheet1'!$C$32</definedName>
    <definedName name="QB_ROW_190220" localSheetId="0" hidden="1">'Sheet1'!$B$37</definedName>
    <definedName name="QB_ROW_199250" localSheetId="0" hidden="1">'Sheet1'!$B$31</definedName>
    <definedName name="QB_ROW_2021" localSheetId="0" hidden="1">'Sheet1'!$A$4</definedName>
    <definedName name="QB_ROW_216230" localSheetId="0" hidden="1">'Sheet1'!$B$10</definedName>
    <definedName name="QB_ROW_220050" localSheetId="0" hidden="1">'Sheet1'!$B$25</definedName>
    <definedName name="QB_ROW_220350" localSheetId="0" hidden="1">'Sheet1'!#REF!</definedName>
    <definedName name="QB_ROW_221250" localSheetId="0" hidden="1">'Sheet1'!$B$30</definedName>
    <definedName name="QB_ROW_222230" localSheetId="0" hidden="1">'Sheet1'!$B$9</definedName>
    <definedName name="QB_ROW_224240" localSheetId="0" hidden="1">'Sheet1'!$B$33</definedName>
    <definedName name="QB_ROW_2321" localSheetId="0" hidden="1">'Sheet1'!$A$7</definedName>
    <definedName name="QB_ROW_232230" localSheetId="0" hidden="1">'Sheet1'!$B$11</definedName>
    <definedName name="QB_ROW_233240" localSheetId="0" hidden="1">'Sheet1'!$B$34</definedName>
    <definedName name="QB_ROW_236260" localSheetId="0" hidden="1">'Sheet1'!$B$26</definedName>
    <definedName name="QB_ROW_237260" localSheetId="0" hidden="1">'Sheet1'!$B$27</definedName>
    <definedName name="QB_ROW_238260" localSheetId="0" hidden="1">'Sheet1'!$B$28</definedName>
    <definedName name="QB_ROW_301" localSheetId="0" hidden="1">'Sheet1'!#REF!</definedName>
    <definedName name="QB_ROW_3021" localSheetId="0" hidden="1">'Sheet1'!#REF!</definedName>
    <definedName name="QB_ROW_3321" localSheetId="0" hidden="1">'Sheet1'!#REF!</definedName>
    <definedName name="QB_ROW_4021" localSheetId="0" hidden="1">'Sheet1'!#REF!</definedName>
    <definedName name="QB_ROW_4240" localSheetId="0" hidden="1">'Sheet1'!$B$23</definedName>
    <definedName name="QB_ROW_4321" localSheetId="0" hidden="1">'Sheet1'!$A$12</definedName>
    <definedName name="QB_ROW_5011" localSheetId="0" hidden="1">'Sheet1'!#REF!</definedName>
    <definedName name="QB_ROW_5311" localSheetId="0" hidden="1">'Sheet1'!#REF!</definedName>
    <definedName name="QB_ROW_53230" localSheetId="0" hidden="1">'Sheet1'!$B$5</definedName>
    <definedName name="QB_ROW_57230" localSheetId="0" hidden="1">'Sheet1'!$B$15</definedName>
    <definedName name="QB_ROW_58230" localSheetId="0" hidden="1">'Sheet1'!$B$16</definedName>
    <definedName name="QB_ROW_59230" localSheetId="0" hidden="1">'Sheet1'!$B$17</definedName>
    <definedName name="QB_ROW_60230" localSheetId="0" hidden="1">'Sheet1'!$B$18</definedName>
    <definedName name="QB_ROW_7001" localSheetId="0" hidden="1">'Sheet1'!#REF!</definedName>
    <definedName name="QB_ROW_7301" localSheetId="0" hidden="1">'Sheet1'!#REF!</definedName>
    <definedName name="QB_ROW_8011" localSheetId="0" hidden="1">'Sheet1'!#REF!</definedName>
    <definedName name="QB_ROW_8311" localSheetId="0" hidden="1">'Sheet1'!#REF!</definedName>
    <definedName name="QB_ROW_9021" localSheetId="0" hidden="1">'Sheet1'!$A$21</definedName>
    <definedName name="QB_ROW_9321" localSheetId="0" hidden="1">'Sheet1'!#REF!</definedName>
    <definedName name="QBCANSUPPORTUPDATE" localSheetId="0">TRUE</definedName>
    <definedName name="QBCOMPANYFILENAME" localSheetId="0">"\\proliant\QuickBook Datafiles\I.S.P.I.R.E for Autism, Inc..QBW"</definedName>
    <definedName name="QBENDDATE" localSheetId="0">20190831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"1d3461f642f74bf58071dee1ae09149e"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7</definedName>
    <definedName name="QBSTARTDATE" localSheetId="0">20190831</definedName>
  </definedNames>
  <calcPr fullCalcOnLoad="1"/>
</workbook>
</file>

<file path=xl/sharedStrings.xml><?xml version="1.0" encoding="utf-8"?>
<sst xmlns="http://schemas.openxmlformats.org/spreadsheetml/2006/main" count="32" uniqueCount="31">
  <si>
    <t>100 · Brattleboro Savings &amp; Loan</t>
  </si>
  <si>
    <t>105 · Brattleboro S&amp;L Endowment</t>
  </si>
  <si>
    <t>110 · Accounts Receivable</t>
  </si>
  <si>
    <t>125 · Prepaid Insurance</t>
  </si>
  <si>
    <t>140 · Exchange</t>
  </si>
  <si>
    <t>145 · Petty Cash Funds</t>
  </si>
  <si>
    <t>150 · Fixed Assets</t>
  </si>
  <si>
    <t>152 · Trucks and Autos</t>
  </si>
  <si>
    <t>154 · Furniture &amp; Fixtures</t>
  </si>
  <si>
    <t>156 · Computers &amp; Equipment</t>
  </si>
  <si>
    <t>158 · Leasehold Improvements</t>
  </si>
  <si>
    <t>160 · Accumulated Depreciation</t>
  </si>
  <si>
    <t>Current Liabilities</t>
  </si>
  <si>
    <t>205 · Accrued Expenses</t>
  </si>
  <si>
    <t>220 · Payroll Withholdings</t>
  </si>
  <si>
    <t>224 · Federal Unpaid</t>
  </si>
  <si>
    <t>224a · 2018.3Q</t>
  </si>
  <si>
    <t>224b · 2018 4Q</t>
  </si>
  <si>
    <t>224c · 2019 1Q</t>
  </si>
  <si>
    <t>228 · Vermont Unpaid 2018.3Q</t>
  </si>
  <si>
    <t>230 · Vermont Unemployment</t>
  </si>
  <si>
    <t>245 · Due to Bay State Olivia</t>
  </si>
  <si>
    <t>265 · Loan Bill Vranos</t>
  </si>
  <si>
    <t>295 · Unrestricted Net Assets</t>
  </si>
  <si>
    <t>Net Income</t>
  </si>
  <si>
    <t>Net Assets</t>
  </si>
  <si>
    <t>INSPIRE</t>
  </si>
  <si>
    <t>Balance Sheet</t>
  </si>
  <si>
    <t>As at August 31, 2019</t>
  </si>
  <si>
    <t>Paid today</t>
  </si>
  <si>
    <t>At 8/28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</si>
</sst>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219075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219075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0"/>
  <sheetViews>
    <sheetView tabSelected="1" zoomScalePageLayoutView="0" workbookViewId="0" topLeftCell="A1">
      <selection activeCell="J5" sqref="J5"/>
    </sheetView>
  </sheetViews>
  <sheetFormatPr defaultColWidth="9.140625" defaultRowHeight="19.5" customHeight="1"/>
  <cols>
    <col min="1" max="1" width="3.00390625" style="6" customWidth="1"/>
    <col min="2" max="2" width="29.8515625" style="6" bestFit="1" customWidth="1"/>
    <col min="3" max="3" width="3.00390625" style="6" customWidth="1"/>
    <col min="4" max="4" width="11.28125" style="8" bestFit="1" customWidth="1"/>
    <col min="5" max="16384" width="9.140625" style="2" customWidth="1"/>
  </cols>
  <sheetData>
    <row r="1" spans="2:8" s="1" customFormat="1" ht="19.5" customHeight="1">
      <c r="B1" s="9"/>
      <c r="C1" s="9"/>
      <c r="D1" s="9" t="s">
        <v>26</v>
      </c>
      <c r="E1" s="9"/>
      <c r="F1" s="9"/>
      <c r="G1" s="9"/>
      <c r="H1" s="9"/>
    </row>
    <row r="2" spans="1:8" ht="19.5" customHeight="1">
      <c r="A2" s="2"/>
      <c r="B2" s="9"/>
      <c r="C2" s="9"/>
      <c r="D2" s="9" t="s">
        <v>27</v>
      </c>
      <c r="E2" s="9"/>
      <c r="F2" s="9"/>
      <c r="G2" s="9"/>
      <c r="H2" s="9"/>
    </row>
    <row r="3" spans="1:8" ht="19.5" customHeight="1">
      <c r="A3" s="2"/>
      <c r="B3" s="9"/>
      <c r="C3" s="9"/>
      <c r="D3" s="9" t="s">
        <v>28</v>
      </c>
      <c r="E3" s="9"/>
      <c r="F3" s="9"/>
      <c r="G3" s="9"/>
      <c r="H3" s="9"/>
    </row>
    <row r="4" spans="1:4" ht="19.5" customHeight="1">
      <c r="A4" s="3"/>
      <c r="B4" s="3"/>
      <c r="C4" s="3"/>
      <c r="D4" s="4"/>
    </row>
    <row r="5" spans="1:5" ht="19.5" customHeight="1">
      <c r="A5" s="3"/>
      <c r="B5" s="3" t="s">
        <v>0</v>
      </c>
      <c r="C5" s="3"/>
      <c r="D5" s="4">
        <v>10671.73</v>
      </c>
      <c r="E5" s="2" t="s">
        <v>30</v>
      </c>
    </row>
    <row r="6" spans="1:4" ht="19.5" customHeight="1">
      <c r="A6" s="3"/>
      <c r="B6" s="3" t="s">
        <v>1</v>
      </c>
      <c r="C6" s="3"/>
      <c r="D6" s="5">
        <v>11.8</v>
      </c>
    </row>
    <row r="7" spans="1:4" ht="19.5" customHeight="1">
      <c r="A7" s="3"/>
      <c r="B7" s="3"/>
      <c r="C7" s="3"/>
      <c r="D7" s="4">
        <f>ROUND(SUM(D4:D6),5)</f>
        <v>10683.53</v>
      </c>
    </row>
    <row r="8" spans="1:5" ht="19.5" customHeight="1">
      <c r="A8" s="3"/>
      <c r="B8" s="3" t="s">
        <v>2</v>
      </c>
      <c r="C8" s="3"/>
      <c r="D8" s="4">
        <v>154897.71</v>
      </c>
      <c r="E8" s="2" t="s">
        <v>30</v>
      </c>
    </row>
    <row r="9" spans="1:4" ht="19.5" customHeight="1">
      <c r="A9" s="3"/>
      <c r="B9" s="3" t="s">
        <v>3</v>
      </c>
      <c r="C9" s="3"/>
      <c r="D9" s="4">
        <v>10035</v>
      </c>
    </row>
    <row r="10" spans="1:4" ht="19.5" customHeight="1">
      <c r="A10" s="3"/>
      <c r="B10" s="3" t="s">
        <v>4</v>
      </c>
      <c r="C10" s="3"/>
      <c r="D10" s="4">
        <v>1886</v>
      </c>
    </row>
    <row r="11" spans="1:4" ht="19.5" customHeight="1">
      <c r="A11" s="3"/>
      <c r="B11" s="3" t="s">
        <v>5</v>
      </c>
      <c r="C11" s="3"/>
      <c r="D11" s="5">
        <v>350</v>
      </c>
    </row>
    <row r="12" spans="1:4" ht="19.5" customHeight="1">
      <c r="A12" s="3"/>
      <c r="B12" s="3"/>
      <c r="C12" s="3"/>
      <c r="D12" s="5">
        <f>SUM(D7:D11)</f>
        <v>177852.24</v>
      </c>
    </row>
    <row r="13" spans="2:4" ht="19.5" customHeight="1">
      <c r="B13" s="3" t="s">
        <v>6</v>
      </c>
      <c r="C13" s="3"/>
      <c r="D13" s="4"/>
    </row>
    <row r="14" spans="1:4" ht="19.5" customHeight="1">
      <c r="A14" s="3"/>
      <c r="B14" s="3" t="s">
        <v>7</v>
      </c>
      <c r="C14" s="3"/>
      <c r="D14" s="4">
        <v>111924.88</v>
      </c>
    </row>
    <row r="15" spans="1:4" ht="19.5" customHeight="1">
      <c r="A15" s="3"/>
      <c r="B15" s="3" t="s">
        <v>8</v>
      </c>
      <c r="C15" s="3"/>
      <c r="D15" s="4">
        <v>20136.39</v>
      </c>
    </row>
    <row r="16" spans="1:4" ht="19.5" customHeight="1">
      <c r="A16" s="3"/>
      <c r="B16" s="3" t="s">
        <v>9</v>
      </c>
      <c r="C16" s="3"/>
      <c r="D16" s="4">
        <v>42379.75</v>
      </c>
    </row>
    <row r="17" spans="1:4" ht="19.5" customHeight="1">
      <c r="A17" s="3"/>
      <c r="B17" s="3" t="s">
        <v>10</v>
      </c>
      <c r="C17" s="3"/>
      <c r="D17" s="4">
        <v>12612.93</v>
      </c>
    </row>
    <row r="18" spans="1:4" ht="19.5" customHeight="1">
      <c r="A18" s="3"/>
      <c r="B18" s="3" t="s">
        <v>11</v>
      </c>
      <c r="C18" s="3"/>
      <c r="D18" s="5">
        <v>-119575</v>
      </c>
    </row>
    <row r="19" spans="1:4" ht="19.5" customHeight="1">
      <c r="A19" s="3"/>
      <c r="B19" s="3"/>
      <c r="C19" s="3"/>
      <c r="D19" s="5">
        <f>ROUND(SUM(D13:D18),5)</f>
        <v>67478.95</v>
      </c>
    </row>
    <row r="20" spans="1:4" s="7" customFormat="1" ht="19.5" customHeight="1">
      <c r="A20" s="3"/>
      <c r="B20" s="3"/>
      <c r="C20" s="3"/>
      <c r="D20" s="5">
        <f>D12+D19</f>
        <v>245331.19</v>
      </c>
    </row>
    <row r="21" spans="1:4" ht="19.5" customHeight="1">
      <c r="A21" s="3"/>
      <c r="B21" s="3"/>
      <c r="C21" s="3"/>
      <c r="D21" s="4"/>
    </row>
    <row r="22" spans="1:4" ht="19.5" customHeight="1">
      <c r="A22" s="3"/>
      <c r="B22" s="3" t="s">
        <v>12</v>
      </c>
      <c r="C22" s="3"/>
      <c r="D22" s="4"/>
    </row>
    <row r="23" spans="1:4" ht="19.5" customHeight="1">
      <c r="A23" s="3"/>
      <c r="B23" s="3" t="s">
        <v>13</v>
      </c>
      <c r="D23" s="5">
        <v>31350</v>
      </c>
    </row>
    <row r="24" spans="1:4" ht="19.5" customHeight="1">
      <c r="A24" s="3"/>
      <c r="B24" s="3" t="s">
        <v>14</v>
      </c>
      <c r="D24" s="4"/>
    </row>
    <row r="25" spans="1:4" ht="19.5" customHeight="1">
      <c r="A25" s="3"/>
      <c r="B25" s="3" t="s">
        <v>15</v>
      </c>
      <c r="C25" s="3"/>
      <c r="D25" s="4"/>
    </row>
    <row r="26" spans="1:4" ht="19.5" customHeight="1">
      <c r="A26" s="3"/>
      <c r="B26" s="3" t="s">
        <v>16</v>
      </c>
      <c r="C26" s="3"/>
      <c r="D26" s="4">
        <v>35478.49</v>
      </c>
    </row>
    <row r="27" spans="1:4" ht="19.5" customHeight="1">
      <c r="A27" s="3"/>
      <c r="B27" s="3" t="s">
        <v>17</v>
      </c>
      <c r="C27" s="3"/>
      <c r="D27" s="4">
        <v>46098.24</v>
      </c>
    </row>
    <row r="28" spans="1:4" ht="19.5" customHeight="1">
      <c r="A28" s="3"/>
      <c r="B28" s="3" t="s">
        <v>18</v>
      </c>
      <c r="C28" s="3"/>
      <c r="D28" s="5">
        <v>9288.41</v>
      </c>
    </row>
    <row r="29" spans="1:4" ht="19.5" customHeight="1">
      <c r="A29" s="3"/>
      <c r="B29" s="3"/>
      <c r="C29" s="3"/>
      <c r="D29" s="4">
        <f>ROUND(SUM(D25:D28),5)</f>
        <v>90865.14</v>
      </c>
    </row>
    <row r="30" spans="1:4" ht="19.5" customHeight="1">
      <c r="A30" s="3"/>
      <c r="B30" s="3" t="s">
        <v>19</v>
      </c>
      <c r="C30" s="3"/>
      <c r="D30" s="4">
        <v>3526.11</v>
      </c>
    </row>
    <row r="31" spans="1:4" ht="19.5" customHeight="1">
      <c r="A31" s="3"/>
      <c r="B31" s="3" t="s">
        <v>20</v>
      </c>
      <c r="C31" s="3"/>
      <c r="D31" s="5">
        <v>6117.21</v>
      </c>
    </row>
    <row r="32" spans="1:4" ht="19.5" customHeight="1">
      <c r="A32" s="3"/>
      <c r="B32" s="3"/>
      <c r="C32" s="3"/>
      <c r="D32" s="4">
        <f>ROUND(D24+SUM(D29:D31),5)</f>
        <v>100508.46</v>
      </c>
    </row>
    <row r="33" spans="1:4" ht="19.5" customHeight="1">
      <c r="A33" s="3"/>
      <c r="B33" s="3" t="s">
        <v>21</v>
      </c>
      <c r="D33" s="4">
        <v>18551.56</v>
      </c>
    </row>
    <row r="34" spans="1:5" ht="19.5" customHeight="1">
      <c r="A34" s="3"/>
      <c r="B34" s="3" t="s">
        <v>22</v>
      </c>
      <c r="D34" s="5">
        <v>25000</v>
      </c>
      <c r="E34" s="2" t="s">
        <v>29</v>
      </c>
    </row>
    <row r="35" spans="1:4" ht="19.5" customHeight="1">
      <c r="A35" s="3"/>
      <c r="B35" s="3"/>
      <c r="C35" s="3"/>
      <c r="D35" s="5">
        <f>D23+D32+D33+D34</f>
        <v>175410.02000000002</v>
      </c>
    </row>
    <row r="36" spans="1:4" ht="19.5" customHeight="1">
      <c r="A36" s="3"/>
      <c r="B36" s="3" t="s">
        <v>25</v>
      </c>
      <c r="C36" s="3"/>
      <c r="D36" s="4"/>
    </row>
    <row r="37" spans="2:4" ht="19.5" customHeight="1">
      <c r="B37" s="3" t="s">
        <v>23</v>
      </c>
      <c r="C37" s="3"/>
      <c r="D37" s="4">
        <v>47114.51</v>
      </c>
    </row>
    <row r="38" spans="2:4" ht="19.5" customHeight="1">
      <c r="B38" s="3" t="s">
        <v>24</v>
      </c>
      <c r="C38" s="3"/>
      <c r="D38" s="5">
        <v>22806.66</v>
      </c>
    </row>
    <row r="39" spans="1:4" ht="19.5" customHeight="1">
      <c r="A39" s="3"/>
      <c r="B39" s="3"/>
      <c r="C39" s="3"/>
      <c r="D39" s="5">
        <f>ROUND(SUM(D36:D38),5)</f>
        <v>69921.17</v>
      </c>
    </row>
    <row r="40" spans="1:4" s="7" customFormat="1" ht="19.5" customHeight="1">
      <c r="A40" s="3"/>
      <c r="B40" s="3"/>
      <c r="C40" s="3"/>
      <c r="D40" s="5">
        <f>D35+D39</f>
        <v>245331.19</v>
      </c>
    </row>
  </sheetData>
  <sheetProtection/>
  <printOptions/>
  <pageMargins left="0.7" right="0.7" top="0.75" bottom="0.75" header="0.1" footer="0.3"/>
  <pageSetup fitToHeight="1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Bandler</dc:creator>
  <cp:keywords/>
  <dc:description/>
  <cp:lastModifiedBy>Brad James</cp:lastModifiedBy>
  <cp:lastPrinted>2019-09-09T14:57:07Z</cp:lastPrinted>
  <dcterms:created xsi:type="dcterms:W3CDTF">2019-08-27T23:05:05Z</dcterms:created>
  <dcterms:modified xsi:type="dcterms:W3CDTF">2019-09-16T13:33:54Z</dcterms:modified>
  <cp:category/>
  <cp:version/>
  <cp:contentType/>
  <cp:contentStatus/>
</cp:coreProperties>
</file>