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590" windowHeight="9270" activeTab="0"/>
  </bookViews>
  <sheets>
    <sheet name="Sheet1" sheetId="1" r:id="rId1"/>
  </sheets>
  <definedNames>
    <definedName name="_xlnm.Print_Titles" localSheetId="0">'Sheet1'!$A:$D,'Sheet1'!$1:$1</definedName>
    <definedName name="QB_COLUMN_29" localSheetId="0" hidden="1">'Sheet1'!#REF!</definedName>
    <definedName name="QB_DATA_0" localSheetId="0" hidden="1">'Sheet1'!#REF!,'Sheet1'!#REF!,'Sheet1'!#REF!,'Sheet1'!#REF!,'Sheet1'!#REF!,'Sheet1'!#REF!,'Sheet1'!#REF!,'Sheet1'!#REF!,'Sheet1'!#REF!,'Sheet1'!#REF!,'Sheet1'!#REF!,'Sheet1'!#REF!,'Sheet1'!$20:$20,'Sheet1'!$21:$21,'Sheet1'!$22:$22,'Sheet1'!$24:$24</definedName>
    <definedName name="QB_DATA_1" localSheetId="0" hidden="1">'Sheet1'!$25:$25,'Sheet1'!#REF!,'Sheet1'!#REF!,'Sheet1'!$30:$30,'Sheet1'!$31:$31</definedName>
    <definedName name="QB_FORMULA_0" localSheetId="0" hidden="1">'Sheet1'!#REF!,'Sheet1'!#REF!,'Sheet1'!#REF!,'Sheet1'!#REF!,'Sheet1'!#REF!,'Sheet1'!#REF!,'Sheet1'!#REF!,'Sheet1'!#REF!,'Sheet1'!#REF!,'Sheet1'!#REF!,'Sheet1'!#REF!,'Sheet1'!#REF!,'Sheet1'!$F$32,'Sheet1'!$F$33</definedName>
    <definedName name="QB_ROW_1" localSheetId="0" hidden="1">'Sheet1'!#REF!</definedName>
    <definedName name="QB_ROW_1011" localSheetId="0" hidden="1">'Sheet1'!#REF!</definedName>
    <definedName name="QB_ROW_107230" localSheetId="0" hidden="1">'Sheet1'!#REF!</definedName>
    <definedName name="QB_ROW_12031" localSheetId="0" hidden="1">'Sheet1'!#REF!</definedName>
    <definedName name="QB_ROW_12331" localSheetId="0" hidden="1">'Sheet1'!#REF!</definedName>
    <definedName name="QB_ROW_1311" localSheetId="0" hidden="1">'Sheet1'!#REF!</definedName>
    <definedName name="QB_ROW_135230" localSheetId="0" hidden="1">'Sheet1'!#REF!</definedName>
    <definedName name="QB_ROW_14011" localSheetId="0" hidden="1">'Sheet1'!$B$29</definedName>
    <definedName name="QB_ROW_14311" localSheetId="0" hidden="1">'Sheet1'!#REF!</definedName>
    <definedName name="QB_ROW_171230" localSheetId="0" hidden="1">'Sheet1'!#REF!</definedName>
    <definedName name="QB_ROW_17221" localSheetId="0" hidden="1">'Sheet1'!$B$31</definedName>
    <definedName name="QB_ROW_178020" localSheetId="0" hidden="1">'Sheet1'!#REF!</definedName>
    <definedName name="QB_ROW_178320" localSheetId="0" hidden="1">'Sheet1'!#REF!</definedName>
    <definedName name="QB_ROW_181040" localSheetId="0" hidden="1">'Sheet1'!#REF!</definedName>
    <definedName name="QB_ROW_181340" localSheetId="0" hidden="1">'Sheet1'!#REF!</definedName>
    <definedName name="QB_ROW_190220" localSheetId="0" hidden="1">'Sheet1'!$B$30</definedName>
    <definedName name="QB_ROW_199250" localSheetId="0" hidden="1">'Sheet1'!#REF!</definedName>
    <definedName name="QB_ROW_2021" localSheetId="0" hidden="1">'Sheet1'!$A$4</definedName>
    <definedName name="QB_ROW_216230" localSheetId="0" hidden="1">'Sheet1'!#REF!</definedName>
    <definedName name="QB_ROW_220050" localSheetId="0" hidden="1">'Sheet1'!$B$16</definedName>
    <definedName name="QB_ROW_220350" localSheetId="0" hidden="1">'Sheet1'!#REF!</definedName>
    <definedName name="QB_ROW_221250" localSheetId="0" hidden="1">'Sheet1'!$B$20</definedName>
    <definedName name="QB_ROW_222230" localSheetId="0" hidden="1">'Sheet1'!#REF!</definedName>
    <definedName name="QB_ROW_224240" localSheetId="0" hidden="1">'Sheet1'!$B$24</definedName>
    <definedName name="QB_ROW_2321" localSheetId="0" hidden="1">'Sheet1'!#REF!</definedName>
    <definedName name="QB_ROW_232230" localSheetId="0" hidden="1">'Sheet1'!#REF!</definedName>
    <definedName name="QB_ROW_233240" localSheetId="0" hidden="1">'Sheet1'!$B$27</definedName>
    <definedName name="QB_ROW_236260" localSheetId="0" hidden="1">'Sheet1'!$B$17</definedName>
    <definedName name="QB_ROW_237260" localSheetId="0" hidden="1">'Sheet1'!$B$18</definedName>
    <definedName name="QB_ROW_238260" localSheetId="0" hidden="1">'Sheet1'!$B$19</definedName>
    <definedName name="QB_ROW_301" localSheetId="0" hidden="1">'Sheet1'!#REF!</definedName>
    <definedName name="QB_ROW_3021" localSheetId="0" hidden="1">'Sheet1'!#REF!</definedName>
    <definedName name="QB_ROW_3321" localSheetId="0" hidden="1">'Sheet1'!#REF!</definedName>
    <definedName name="QB_ROW_4021" localSheetId="0" hidden="1">'Sheet1'!#REF!</definedName>
    <definedName name="QB_ROW_4240" localSheetId="0" hidden="1">'Sheet1'!#REF!</definedName>
    <definedName name="QB_ROW_4321" localSheetId="0" hidden="1">'Sheet1'!#REF!</definedName>
    <definedName name="QB_ROW_5011" localSheetId="0" hidden="1">'Sheet1'!#REF!</definedName>
    <definedName name="QB_ROW_5311" localSheetId="0" hidden="1">'Sheet1'!#REF!</definedName>
    <definedName name="QB_ROW_53230" localSheetId="0" hidden="1">'Sheet1'!#REF!</definedName>
    <definedName name="QB_ROW_57230" localSheetId="0" hidden="1">'Sheet1'!#REF!</definedName>
    <definedName name="QB_ROW_58230" localSheetId="0" hidden="1">'Sheet1'!#REF!</definedName>
    <definedName name="QB_ROW_59230" localSheetId="0" hidden="1">'Sheet1'!#REF!</definedName>
    <definedName name="QB_ROW_60230" localSheetId="0" hidden="1">'Sheet1'!#REF!</definedName>
    <definedName name="QB_ROW_7001" localSheetId="0" hidden="1">'Sheet1'!#REF!</definedName>
    <definedName name="QB_ROW_7301" localSheetId="0" hidden="1">'Sheet1'!#REF!</definedName>
    <definedName name="QB_ROW_8011" localSheetId="0" hidden="1">'Sheet1'!#REF!</definedName>
    <definedName name="QB_ROW_8311" localSheetId="0" hidden="1">'Sheet1'!#REF!</definedName>
    <definedName name="QB_ROW_9021" localSheetId="0" hidden="1">'Sheet1'!#REF!</definedName>
    <definedName name="QB_ROW_9321" localSheetId="0" hidden="1">'Sheet1'!#REF!</definedName>
    <definedName name="QBCANSUPPORTUPDATE" localSheetId="0">TRUE</definedName>
    <definedName name="QBCOMPANYFILENAME" localSheetId="0">"\\proliant\QuickBook Datafiles\I.S.P.I.R.E for Autism, Inc..QBW"</definedName>
    <definedName name="QBENDDATE" localSheetId="0">20190831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"1d3461f642f74bf58071dee1ae09149e"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7</definedName>
    <definedName name="QBSTARTDATE" localSheetId="0">20190831</definedName>
  </definedNames>
  <calcPr fullCalcOnLoad="1"/>
</workbook>
</file>

<file path=xl/sharedStrings.xml><?xml version="1.0" encoding="utf-8"?>
<sst xmlns="http://schemas.openxmlformats.org/spreadsheetml/2006/main" count="55" uniqueCount="41">
  <si>
    <t>224a · 2018.3Q</t>
  </si>
  <si>
    <t>224b · 2018 4Q</t>
  </si>
  <si>
    <t>224c · 2019 1Q</t>
  </si>
  <si>
    <t>228 · Vermont Unpaid 2018.3Q</t>
  </si>
  <si>
    <t>265 · Loan Bill Vranos</t>
  </si>
  <si>
    <t>INSPIRE</t>
  </si>
  <si>
    <t>August 31,</t>
  </si>
  <si>
    <t>June 30,</t>
  </si>
  <si>
    <t>234 - SIMPLE Plan Payable</t>
  </si>
  <si>
    <t>240 - Credit Card Payable</t>
  </si>
  <si>
    <t>250 - Due to Springfield Anethest.</t>
  </si>
  <si>
    <t>255 - Due to First Insurance</t>
  </si>
  <si>
    <t xml:space="preserve">245 · Due to Bay State </t>
  </si>
  <si>
    <t>Unpaid Taxes</t>
  </si>
  <si>
    <t>Profit</t>
  </si>
  <si>
    <t>Detailed Cash Flows</t>
  </si>
  <si>
    <t>For the Period Ended</t>
  </si>
  <si>
    <t xml:space="preserve">  Cash Generated</t>
  </si>
  <si>
    <t>Actual</t>
  </si>
  <si>
    <t>Projected</t>
  </si>
  <si>
    <t>2 Months</t>
  </si>
  <si>
    <t>10 Months</t>
  </si>
  <si>
    <t>12 Months</t>
  </si>
  <si>
    <t>Non Cash Expense - Depreciation</t>
  </si>
  <si>
    <t>Uses of Funds</t>
  </si>
  <si>
    <t xml:space="preserve"> Repayment of Debt</t>
  </si>
  <si>
    <t>Balance</t>
  </si>
  <si>
    <t>Comment</t>
  </si>
  <si>
    <t>A</t>
  </si>
  <si>
    <t>Plan @ 5,000 mo</t>
  </si>
  <si>
    <t>Comments</t>
  </si>
  <si>
    <t>Paid</t>
  </si>
  <si>
    <t>B</t>
  </si>
  <si>
    <t xml:space="preserve">B = </t>
  </si>
  <si>
    <t xml:space="preserve"> A = </t>
  </si>
  <si>
    <t>Plan but will pay in full</t>
  </si>
  <si>
    <t xml:space="preserve">C </t>
  </si>
  <si>
    <t xml:space="preserve"> C = </t>
  </si>
  <si>
    <t>Paid 1st Week Aug</t>
  </si>
  <si>
    <t>Repayment</t>
  </si>
  <si>
    <t>Excess Cash Flow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</si>
</sst>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219075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219075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0"/>
  <sheetViews>
    <sheetView tabSelected="1" zoomScalePageLayoutView="0" workbookViewId="0" topLeftCell="A1">
      <selection activeCell="B3" sqref="B3"/>
    </sheetView>
  </sheetViews>
  <sheetFormatPr defaultColWidth="9.140625" defaultRowHeight="19.5" customHeight="1"/>
  <cols>
    <col min="1" max="1" width="3.00390625" style="4" customWidth="1"/>
    <col min="2" max="2" width="32.140625" style="4" bestFit="1" customWidth="1"/>
    <col min="3" max="3" width="14.57421875" style="4" customWidth="1"/>
    <col min="4" max="4" width="3.00390625" style="4" customWidth="1"/>
    <col min="5" max="5" width="10.28125" style="2" bestFit="1" customWidth="1"/>
    <col min="6" max="6" width="10.00390625" style="5" bestFit="1" customWidth="1"/>
    <col min="7" max="7" width="11.28125" style="5" bestFit="1" customWidth="1"/>
    <col min="8" max="8" width="9.7109375" style="5" bestFit="1" customWidth="1"/>
    <col min="9" max="9" width="10.7109375" style="5" bestFit="1" customWidth="1"/>
    <col min="10" max="16384" width="9.140625" style="5" customWidth="1"/>
  </cols>
  <sheetData>
    <row r="1" spans="2:9" s="8" customFormat="1" ht="19.5" customHeight="1">
      <c r="B1" s="29"/>
      <c r="C1" s="29"/>
      <c r="D1" s="29"/>
      <c r="E1" s="29" t="s">
        <v>5</v>
      </c>
      <c r="F1" s="29"/>
      <c r="G1" s="29"/>
      <c r="H1" s="29"/>
      <c r="I1" s="29"/>
    </row>
    <row r="2" spans="2:9" ht="19.5" customHeight="1">
      <c r="B2" s="29"/>
      <c r="C2" s="29"/>
      <c r="D2" s="29"/>
      <c r="E2" s="29" t="s">
        <v>15</v>
      </c>
      <c r="F2" s="29"/>
      <c r="G2" s="29"/>
      <c r="H2" s="29"/>
      <c r="I2" s="29"/>
    </row>
    <row r="3" spans="2:9" ht="19.5" customHeight="1">
      <c r="B3" s="29"/>
      <c r="C3" s="29"/>
      <c r="D3" s="29"/>
      <c r="E3" s="29" t="s">
        <v>16</v>
      </c>
      <c r="F3" s="29"/>
      <c r="G3" s="29"/>
      <c r="H3" s="29"/>
      <c r="I3" s="29"/>
    </row>
    <row r="4" spans="1:7" ht="19.5" customHeight="1">
      <c r="A4" s="1"/>
      <c r="B4" s="1"/>
      <c r="C4" s="1"/>
      <c r="D4" s="1"/>
      <c r="G4" s="8"/>
    </row>
    <row r="5" spans="1:9" ht="19.5" customHeight="1">
      <c r="A5" s="1"/>
      <c r="B5" s="1"/>
      <c r="C5" s="1"/>
      <c r="D5" s="1"/>
      <c r="E5" s="6" t="s">
        <v>20</v>
      </c>
      <c r="F5" s="5" t="s">
        <v>21</v>
      </c>
      <c r="G5" s="8" t="s">
        <v>22</v>
      </c>
      <c r="I5" s="13" t="s">
        <v>30</v>
      </c>
    </row>
    <row r="6" spans="1:9" ht="19.5" customHeight="1">
      <c r="A6" s="1"/>
      <c r="B6" s="1"/>
      <c r="C6" s="8"/>
      <c r="D6" s="1"/>
      <c r="E6" s="6" t="s">
        <v>6</v>
      </c>
      <c r="F6" s="8" t="s">
        <v>7</v>
      </c>
      <c r="G6" s="8" t="s">
        <v>7</v>
      </c>
      <c r="H6" s="27" t="s">
        <v>34</v>
      </c>
      <c r="I6" s="5" t="s">
        <v>29</v>
      </c>
    </row>
    <row r="7" spans="1:9" ht="19.5" customHeight="1">
      <c r="A7" s="1"/>
      <c r="B7" s="1"/>
      <c r="C7" s="9"/>
      <c r="D7" s="1"/>
      <c r="E7" s="7">
        <v>2019</v>
      </c>
      <c r="F7" s="9">
        <v>2020</v>
      </c>
      <c r="G7" s="9">
        <v>2020</v>
      </c>
      <c r="H7" s="27" t="s">
        <v>33</v>
      </c>
      <c r="I7" s="28" t="s">
        <v>35</v>
      </c>
    </row>
    <row r="8" spans="1:9" ht="19.5" customHeight="1">
      <c r="A8" s="1"/>
      <c r="B8" s="1"/>
      <c r="C8" s="7"/>
      <c r="D8" s="15"/>
      <c r="E8" s="7" t="s">
        <v>18</v>
      </c>
      <c r="F8" s="9" t="s">
        <v>19</v>
      </c>
      <c r="G8" s="9" t="s">
        <v>19</v>
      </c>
      <c r="H8" s="27" t="s">
        <v>37</v>
      </c>
      <c r="I8" s="28" t="s">
        <v>38</v>
      </c>
    </row>
    <row r="9" spans="1:9" ht="19.5" customHeight="1">
      <c r="A9" s="1"/>
      <c r="B9" s="14" t="s">
        <v>14</v>
      </c>
      <c r="C9" s="5"/>
      <c r="D9" s="17"/>
      <c r="E9" s="17">
        <v>22807</v>
      </c>
      <c r="F9" s="10">
        <f>G9-E9</f>
        <v>246863</v>
      </c>
      <c r="G9" s="10">
        <v>269670</v>
      </c>
      <c r="I9" s="9"/>
    </row>
    <row r="10" spans="1:9" ht="19.5" customHeight="1">
      <c r="A10" s="1"/>
      <c r="B10" s="1" t="s">
        <v>23</v>
      </c>
      <c r="C10" s="16"/>
      <c r="D10" s="17"/>
      <c r="E10" s="18">
        <v>5000</v>
      </c>
      <c r="F10" s="19">
        <v>25000</v>
      </c>
      <c r="G10" s="19">
        <v>30000</v>
      </c>
      <c r="I10" s="9"/>
    </row>
    <row r="11" spans="1:9" ht="19.5" customHeight="1">
      <c r="A11" s="1"/>
      <c r="B11" s="1" t="s">
        <v>17</v>
      </c>
      <c r="C11" s="16"/>
      <c r="D11" s="17"/>
      <c r="E11" s="18">
        <f>SUM(E9:E10)</f>
        <v>27807</v>
      </c>
      <c r="F11" s="18">
        <f>SUM(F9:F10)</f>
        <v>271863</v>
      </c>
      <c r="G11" s="18">
        <f>SUM(G9:G10)</f>
        <v>299670</v>
      </c>
      <c r="I11" s="9"/>
    </row>
    <row r="12" spans="1:9" ht="19.5" customHeight="1">
      <c r="A12" s="1"/>
      <c r="B12" s="1"/>
      <c r="C12" s="16"/>
      <c r="D12" s="17"/>
      <c r="E12" s="18"/>
      <c r="G12" s="10"/>
      <c r="I12" s="9"/>
    </row>
    <row r="13" spans="1:9" ht="19.5" customHeight="1">
      <c r="A13" s="1"/>
      <c r="B13" s="1"/>
      <c r="C13" s="16"/>
      <c r="D13" s="17"/>
      <c r="E13" s="18"/>
      <c r="G13" s="21" t="s">
        <v>19</v>
      </c>
      <c r="I13" s="9"/>
    </row>
    <row r="14" spans="1:9" ht="19.5" customHeight="1">
      <c r="A14" s="1"/>
      <c r="B14" s="1" t="s">
        <v>24</v>
      </c>
      <c r="C14" s="8" t="s">
        <v>26</v>
      </c>
      <c r="D14" s="1"/>
      <c r="E14" s="5"/>
      <c r="G14" s="21" t="s">
        <v>26</v>
      </c>
      <c r="I14" s="9"/>
    </row>
    <row r="15" spans="1:7" ht="19.5" customHeight="1">
      <c r="A15" s="1"/>
      <c r="B15" s="1" t="s">
        <v>25</v>
      </c>
      <c r="C15" s="8" t="s">
        <v>7</v>
      </c>
      <c r="D15" s="1"/>
      <c r="E15" s="7" t="s">
        <v>39</v>
      </c>
      <c r="F15" s="7"/>
      <c r="G15" s="8" t="s">
        <v>7</v>
      </c>
    </row>
    <row r="16" spans="1:9" ht="19.5" customHeight="1">
      <c r="A16" s="1"/>
      <c r="B16" s="1" t="s">
        <v>13</v>
      </c>
      <c r="C16" s="9">
        <v>2019</v>
      </c>
      <c r="D16" s="1"/>
      <c r="E16" s="9" t="s">
        <v>20</v>
      </c>
      <c r="F16" s="9" t="s">
        <v>21</v>
      </c>
      <c r="G16" s="9">
        <v>2020</v>
      </c>
      <c r="H16" s="13" t="s">
        <v>27</v>
      </c>
      <c r="I16" s="12"/>
    </row>
    <row r="17" spans="1:9" ht="19.5" customHeight="1">
      <c r="A17" s="1"/>
      <c r="B17" s="1" t="s">
        <v>0</v>
      </c>
      <c r="C17" s="22">
        <f>35478.49+7500</f>
        <v>42978.49</v>
      </c>
      <c r="D17" s="22"/>
      <c r="E17" s="22">
        <v>7500</v>
      </c>
      <c r="F17" s="23">
        <f>C17-E17</f>
        <v>35478.49</v>
      </c>
      <c r="G17" s="10">
        <f>C17-E17-F17</f>
        <v>0</v>
      </c>
      <c r="H17" s="26" t="s">
        <v>28</v>
      </c>
      <c r="I17" s="11"/>
    </row>
    <row r="18" spans="1:9" ht="19.5" customHeight="1">
      <c r="A18" s="1"/>
      <c r="B18" s="1" t="s">
        <v>1</v>
      </c>
      <c r="C18" s="22">
        <v>46098.24</v>
      </c>
      <c r="D18" s="22"/>
      <c r="E18" s="22">
        <v>0</v>
      </c>
      <c r="F18" s="23">
        <f>60000-F17-E21-3526</f>
        <v>13495.510000000002</v>
      </c>
      <c r="G18" s="10">
        <f>C18-E18-F18</f>
        <v>32602.729999999996</v>
      </c>
      <c r="H18" s="26" t="s">
        <v>28</v>
      </c>
      <c r="I18" s="11"/>
    </row>
    <row r="19" spans="1:9" ht="19.5" customHeight="1">
      <c r="A19" s="1"/>
      <c r="B19" s="1" t="s">
        <v>2</v>
      </c>
      <c r="C19" s="22">
        <v>9288.41</v>
      </c>
      <c r="D19" s="22"/>
      <c r="E19" s="22">
        <v>0</v>
      </c>
      <c r="F19" s="23">
        <v>0</v>
      </c>
      <c r="G19" s="10">
        <f>C19-E19-F19</f>
        <v>9288.41</v>
      </c>
      <c r="H19" s="26" t="s">
        <v>28</v>
      </c>
      <c r="I19" s="11"/>
    </row>
    <row r="20" spans="1:9" ht="19.5" customHeight="1">
      <c r="A20" s="1"/>
      <c r="B20" s="1" t="s">
        <v>3</v>
      </c>
      <c r="C20" s="24">
        <v>3526.11</v>
      </c>
      <c r="D20" s="22"/>
      <c r="E20" s="24">
        <v>0</v>
      </c>
      <c r="F20" s="25">
        <v>3526</v>
      </c>
      <c r="G20" s="19">
        <f>C20-E20-F20</f>
        <v>0.11000000000012733</v>
      </c>
      <c r="H20" s="26" t="s">
        <v>28</v>
      </c>
      <c r="I20" s="12"/>
    </row>
    <row r="21" spans="1:9" ht="19.5" customHeight="1">
      <c r="A21" s="1"/>
      <c r="B21" s="5"/>
      <c r="C21" s="22">
        <f>SUM(C17:C20)</f>
        <v>101891.25</v>
      </c>
      <c r="D21" s="22"/>
      <c r="E21" s="22">
        <f>SUM(E17:E20)</f>
        <v>7500</v>
      </c>
      <c r="F21" s="22">
        <f>SUM(F17:F20)</f>
        <v>52500</v>
      </c>
      <c r="G21" s="10">
        <f>C21-E21-F21</f>
        <v>41891.25</v>
      </c>
      <c r="H21" s="11"/>
      <c r="I21" s="11"/>
    </row>
    <row r="22" spans="1:9" ht="19.5" customHeight="1">
      <c r="A22" s="1"/>
      <c r="B22" s="1" t="s">
        <v>8</v>
      </c>
      <c r="C22" s="22">
        <v>12606.26</v>
      </c>
      <c r="D22" s="22"/>
      <c r="E22" s="22">
        <v>12606.26</v>
      </c>
      <c r="F22" s="23">
        <v>0</v>
      </c>
      <c r="G22" s="10">
        <v>0</v>
      </c>
      <c r="H22" s="8" t="s">
        <v>31</v>
      </c>
      <c r="I22" s="11"/>
    </row>
    <row r="23" spans="1:9" ht="19.5" customHeight="1">
      <c r="A23" s="1"/>
      <c r="B23" s="1" t="s">
        <v>9</v>
      </c>
      <c r="C23" s="22">
        <v>5000</v>
      </c>
      <c r="D23" s="22"/>
      <c r="E23" s="22">
        <v>5000</v>
      </c>
      <c r="F23" s="23">
        <v>0</v>
      </c>
      <c r="G23" s="10">
        <v>0</v>
      </c>
      <c r="H23" s="8" t="s">
        <v>31</v>
      </c>
      <c r="I23" s="11"/>
    </row>
    <row r="24" spans="1:9" ht="19.5" customHeight="1">
      <c r="A24" s="1"/>
      <c r="B24" s="1" t="s">
        <v>12</v>
      </c>
      <c r="C24" s="22">
        <v>20211.42</v>
      </c>
      <c r="D24" s="22"/>
      <c r="E24" s="22">
        <v>1659.86</v>
      </c>
      <c r="F24" s="23">
        <v>18551.56</v>
      </c>
      <c r="G24" s="10">
        <v>0</v>
      </c>
      <c r="H24" s="8" t="s">
        <v>32</v>
      </c>
      <c r="I24" s="11"/>
    </row>
    <row r="25" spans="1:9" ht="19.5" customHeight="1">
      <c r="A25" s="5"/>
      <c r="B25" s="1" t="s">
        <v>10</v>
      </c>
      <c r="C25" s="22">
        <v>1701</v>
      </c>
      <c r="D25" s="22"/>
      <c r="E25" s="22">
        <v>1701</v>
      </c>
      <c r="F25" s="23">
        <v>0</v>
      </c>
      <c r="G25" s="10">
        <v>0</v>
      </c>
      <c r="H25" s="8" t="s">
        <v>31</v>
      </c>
      <c r="I25" s="11"/>
    </row>
    <row r="26" spans="1:9" ht="19.5" customHeight="1">
      <c r="A26" s="1"/>
      <c r="B26" s="1" t="s">
        <v>11</v>
      </c>
      <c r="C26" s="22">
        <v>7004.85</v>
      </c>
      <c r="D26" s="22"/>
      <c r="E26" s="22">
        <v>7004.85</v>
      </c>
      <c r="F26" s="23">
        <v>0</v>
      </c>
      <c r="G26" s="10">
        <v>0</v>
      </c>
      <c r="H26" s="8" t="s">
        <v>31</v>
      </c>
      <c r="I26" s="11"/>
    </row>
    <row r="27" spans="1:9" ht="19.5" customHeight="1">
      <c r="A27" s="1"/>
      <c r="B27" s="1" t="s">
        <v>4</v>
      </c>
      <c r="C27" s="24">
        <v>0</v>
      </c>
      <c r="D27" s="24"/>
      <c r="E27" s="19">
        <v>-25000</v>
      </c>
      <c r="F27" s="25">
        <v>25000</v>
      </c>
      <c r="G27" s="19">
        <v>0</v>
      </c>
      <c r="H27" s="8" t="s">
        <v>36</v>
      </c>
      <c r="I27" s="12"/>
    </row>
    <row r="28" spans="1:9" ht="19.5" customHeight="1">
      <c r="A28" s="1"/>
      <c r="B28" s="5"/>
      <c r="C28" s="24">
        <f>SUM(C20:C27)</f>
        <v>151940.88999999998</v>
      </c>
      <c r="D28" s="22"/>
      <c r="E28" s="24">
        <f>SUM(E20:E27)</f>
        <v>10471.970000000001</v>
      </c>
      <c r="F28" s="24">
        <f>SUM(F20:F27)</f>
        <v>99577.56</v>
      </c>
      <c r="G28" s="24">
        <f>SUM(G20:G27)</f>
        <v>41891.36</v>
      </c>
      <c r="H28" s="13"/>
      <c r="I28" s="12"/>
    </row>
    <row r="29" spans="1:9" ht="19.5" customHeight="1">
      <c r="A29" s="1"/>
      <c r="B29" s="1"/>
      <c r="C29" s="22"/>
      <c r="D29" s="22"/>
      <c r="E29" s="22"/>
      <c r="F29" s="23"/>
      <c r="G29" s="10"/>
      <c r="I29" s="12"/>
    </row>
    <row r="30" spans="2:9" ht="19.5" customHeight="1">
      <c r="B30" s="1" t="s">
        <v>40</v>
      </c>
      <c r="C30" s="22"/>
      <c r="D30" s="22"/>
      <c r="E30" s="24">
        <f>E11-E28</f>
        <v>17335.03</v>
      </c>
      <c r="F30" s="24">
        <f>F11-F28</f>
        <v>172285.44</v>
      </c>
      <c r="G30" s="19">
        <f>E30+F30</f>
        <v>189620.47</v>
      </c>
      <c r="I30" s="11"/>
    </row>
    <row r="31" spans="2:9" ht="19.5" customHeight="1">
      <c r="B31" s="1"/>
      <c r="C31" s="1"/>
      <c r="D31" s="1"/>
      <c r="E31" s="5"/>
      <c r="F31" s="3"/>
      <c r="G31" s="19"/>
      <c r="I31" s="12"/>
    </row>
    <row r="32" spans="1:9" ht="19.5" customHeight="1">
      <c r="A32" s="1"/>
      <c r="B32" s="1"/>
      <c r="C32" s="1"/>
      <c r="D32" s="1"/>
      <c r="E32" s="24">
        <f>E28+E30</f>
        <v>27807</v>
      </c>
      <c r="F32" s="24">
        <f>F28+F30</f>
        <v>271863</v>
      </c>
      <c r="G32" s="22"/>
      <c r="I32" s="12"/>
    </row>
    <row r="33" spans="1:9" ht="19.5" customHeight="1">
      <c r="A33" s="1"/>
      <c r="B33" s="1"/>
      <c r="C33" s="1"/>
      <c r="D33" s="1"/>
      <c r="E33" s="5"/>
      <c r="F33" s="3"/>
      <c r="G33" s="20"/>
      <c r="I33" s="12"/>
    </row>
    <row r="34" ht="19.5" customHeight="1">
      <c r="G34" s="10"/>
    </row>
    <row r="35" ht="19.5" customHeight="1">
      <c r="G35" s="10"/>
    </row>
    <row r="36" ht="19.5" customHeight="1">
      <c r="G36" s="10"/>
    </row>
    <row r="37" ht="19.5" customHeight="1">
      <c r="G37" s="10"/>
    </row>
    <row r="38" ht="19.5" customHeight="1">
      <c r="G38" s="10"/>
    </row>
    <row r="39" ht="19.5" customHeight="1">
      <c r="G39" s="10"/>
    </row>
    <row r="40" ht="19.5" customHeight="1">
      <c r="G40" s="10"/>
    </row>
    <row r="41" ht="19.5" customHeight="1">
      <c r="G41" s="10"/>
    </row>
    <row r="42" ht="19.5" customHeight="1">
      <c r="G42" s="10"/>
    </row>
    <row r="43" ht="19.5" customHeight="1">
      <c r="G43" s="10"/>
    </row>
    <row r="44" ht="19.5" customHeight="1">
      <c r="G44" s="10"/>
    </row>
    <row r="45" ht="19.5" customHeight="1">
      <c r="G45" s="10"/>
    </row>
    <row r="46" ht="19.5" customHeight="1">
      <c r="G46" s="10"/>
    </row>
    <row r="47" ht="19.5" customHeight="1">
      <c r="G47" s="10"/>
    </row>
    <row r="48" ht="19.5" customHeight="1">
      <c r="G48" s="10"/>
    </row>
    <row r="49" ht="19.5" customHeight="1">
      <c r="G49" s="10"/>
    </row>
    <row r="50" ht="19.5" customHeight="1">
      <c r="G50" s="10"/>
    </row>
    <row r="51" ht="19.5" customHeight="1">
      <c r="G51" s="10"/>
    </row>
    <row r="52" ht="19.5" customHeight="1">
      <c r="G52" s="10"/>
    </row>
    <row r="53" ht="19.5" customHeight="1">
      <c r="G53" s="10"/>
    </row>
    <row r="54" ht="19.5" customHeight="1">
      <c r="G54" s="10"/>
    </row>
    <row r="55" ht="19.5" customHeight="1">
      <c r="G55" s="10"/>
    </row>
    <row r="56" ht="19.5" customHeight="1">
      <c r="G56" s="10"/>
    </row>
    <row r="57" ht="19.5" customHeight="1">
      <c r="G57" s="10"/>
    </row>
    <row r="58" ht="19.5" customHeight="1">
      <c r="G58" s="10"/>
    </row>
    <row r="59" ht="19.5" customHeight="1">
      <c r="G59" s="10"/>
    </row>
    <row r="60" ht="19.5" customHeight="1">
      <c r="G60" s="10"/>
    </row>
    <row r="61" ht="19.5" customHeight="1">
      <c r="G61" s="10"/>
    </row>
    <row r="62" ht="19.5" customHeight="1">
      <c r="G62" s="10"/>
    </row>
    <row r="63" ht="19.5" customHeight="1">
      <c r="G63" s="10"/>
    </row>
    <row r="64" ht="19.5" customHeight="1">
      <c r="G64" s="10"/>
    </row>
    <row r="65" ht="19.5" customHeight="1">
      <c r="G65" s="10"/>
    </row>
    <row r="66" ht="19.5" customHeight="1">
      <c r="G66" s="10"/>
    </row>
    <row r="67" ht="19.5" customHeight="1">
      <c r="G67" s="10"/>
    </row>
    <row r="68" ht="19.5" customHeight="1">
      <c r="G68" s="10"/>
    </row>
    <row r="69" ht="19.5" customHeight="1">
      <c r="G69" s="10"/>
    </row>
    <row r="70" ht="19.5" customHeight="1">
      <c r="G70" s="10"/>
    </row>
    <row r="71" ht="19.5" customHeight="1">
      <c r="G71" s="10"/>
    </row>
    <row r="72" ht="19.5" customHeight="1">
      <c r="G72" s="10"/>
    </row>
    <row r="73" ht="19.5" customHeight="1">
      <c r="G73" s="10"/>
    </row>
    <row r="74" ht="19.5" customHeight="1">
      <c r="G74" s="10"/>
    </row>
    <row r="75" ht="19.5" customHeight="1">
      <c r="G75" s="10"/>
    </row>
    <row r="76" ht="19.5" customHeight="1">
      <c r="G76" s="10"/>
    </row>
    <row r="77" ht="19.5" customHeight="1">
      <c r="G77" s="10"/>
    </row>
    <row r="78" ht="19.5" customHeight="1">
      <c r="G78" s="10"/>
    </row>
    <row r="79" ht="19.5" customHeight="1">
      <c r="G79" s="10"/>
    </row>
    <row r="80" ht="19.5" customHeight="1">
      <c r="G80" s="10"/>
    </row>
  </sheetData>
  <sheetProtection/>
  <printOptions/>
  <pageMargins left="0.45" right="0.45" top="0.75" bottom="0.75" header="0.1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Bandler</dc:creator>
  <cp:keywords/>
  <dc:description/>
  <cp:lastModifiedBy>Brad James</cp:lastModifiedBy>
  <cp:lastPrinted>2019-09-09T15:10:10Z</cp:lastPrinted>
  <dcterms:created xsi:type="dcterms:W3CDTF">2019-08-27T23:05:05Z</dcterms:created>
  <dcterms:modified xsi:type="dcterms:W3CDTF">2019-09-16T13:30:23Z</dcterms:modified>
  <cp:category/>
  <cp:version/>
  <cp:contentType/>
  <cp:contentStatus/>
</cp:coreProperties>
</file>