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25" activeTab="0"/>
  </bookViews>
  <sheets>
    <sheet name="Sheet1" sheetId="1" r:id="rId1"/>
  </sheets>
  <definedNames>
    <definedName name="_xlnm.Print_Titles" localSheetId="0">'Sheet1'!$A:$B,'Sheet1'!$1:$1</definedName>
    <definedName name="QB_COLUMN_29" localSheetId="0" hidden="1">'Sheet1'!$C$1</definedName>
    <definedName name="QB_DATA_0" localSheetId="0" hidden="1">'Sheet1'!$5:$5,'Sheet1'!$6:$6,'Sheet1'!$7:$7,'Sheet1'!$8:$8,'Sheet1'!$9:$9,'Sheet1'!$12:$12,'Sheet1'!$13:$13,'Sheet1'!$14:$14,'Sheet1'!$15:$15,'Sheet1'!$16:$16,'Sheet1'!$20:$20,'Sheet1'!$21:$21,'Sheet1'!$23:$23,'Sheet1'!$24:$24,'Sheet1'!$25:$25,'Sheet1'!$26:$26</definedName>
    <definedName name="QB_DATA_1" localSheetId="0" hidden="1">'Sheet1'!$27:$27,'Sheet1'!$29:$29,'Sheet1'!$30:$30,'Sheet1'!$31:$31,'Sheet1'!$32:$32,'Sheet1'!$35:$35,'Sheet1'!$36:$36</definedName>
    <definedName name="QB_FORMULA_0" localSheetId="0" hidden="1">'Sheet1'!#REF!,'Sheet1'!#REF!,'Sheet1'!#REF!,'Sheet1'!#REF!,'Sheet1'!$C$17,'Sheet1'!$C$18,'Sheet1'!#REF!,'Sheet1'!$C$28,'Sheet1'!$C$33,'Sheet1'!#REF!,'Sheet1'!#REF!,'Sheet1'!$C$37,'Sheet1'!$C$38</definedName>
    <definedName name="QB_ROW_1" localSheetId="0" hidden="1">'Sheet1'!#REF!</definedName>
    <definedName name="QB_ROW_1011" localSheetId="0" hidden="1">'Sheet1'!#REF!</definedName>
    <definedName name="QB_ROW_105250" localSheetId="0" hidden="1">'Sheet1'!$B$27</definedName>
    <definedName name="QB_ROW_107230" localSheetId="0" hidden="1">'Sheet1'!$B$7</definedName>
    <definedName name="QB_ROW_12031" localSheetId="0" hidden="1">'Sheet1'!$B$19</definedName>
    <definedName name="QB_ROW_12331" localSheetId="0" hidden="1">'Sheet1'!$B$33</definedName>
    <definedName name="QB_ROW_127230" localSheetId="0" hidden="1">'Sheet1'!$B$8</definedName>
    <definedName name="QB_ROW_1311" localSheetId="0" hidden="1">'Sheet1'!#REF!</definedName>
    <definedName name="QB_ROW_135230" localSheetId="0" hidden="1">'Sheet1'!$B$12</definedName>
    <definedName name="QB_ROW_14011" localSheetId="0" hidden="1">'Sheet1'!$B$34</definedName>
    <definedName name="QB_ROW_14311" localSheetId="0" hidden="1">'Sheet1'!#REF!</definedName>
    <definedName name="QB_ROW_171230" localSheetId="0" hidden="1">'Sheet1'!$B$6</definedName>
    <definedName name="QB_ROW_17221" localSheetId="0" hidden="1">'Sheet1'!$B$36</definedName>
    <definedName name="QB_ROW_178020" localSheetId="0" hidden="1">'Sheet1'!$B$11</definedName>
    <definedName name="QB_ROW_178320" localSheetId="0" hidden="1">'Sheet1'!$A$17</definedName>
    <definedName name="QB_ROW_181040" localSheetId="0" hidden="1">'Sheet1'!$B$22</definedName>
    <definedName name="QB_ROW_181340" localSheetId="0" hidden="1">'Sheet1'!#REF!</definedName>
    <definedName name="QB_ROW_190220" localSheetId="0" hidden="1">'Sheet1'!$B$35</definedName>
    <definedName name="QB_ROW_193240" localSheetId="0" hidden="1">'Sheet1'!$B$29</definedName>
    <definedName name="QB_ROW_197240" localSheetId="0" hidden="1">'Sheet1'!$B$21</definedName>
    <definedName name="QB_ROW_199250" localSheetId="0" hidden="1">'Sheet1'!$B$25</definedName>
    <definedName name="QB_ROW_2021" localSheetId="0" hidden="1">'Sheet1'!$A$4</definedName>
    <definedName name="QB_ROW_218250" localSheetId="0" hidden="1">'Sheet1'!$B$26</definedName>
    <definedName name="QB_ROW_220250" localSheetId="0" hidden="1">'Sheet1'!$B$23</definedName>
    <definedName name="QB_ROW_221250" localSheetId="0" hidden="1">'Sheet1'!$B$24</definedName>
    <definedName name="QB_ROW_222230" localSheetId="0" hidden="1">'Sheet1'!$B$9</definedName>
    <definedName name="QB_ROW_224240" localSheetId="0" hidden="1">'Sheet1'!$B$30</definedName>
    <definedName name="QB_ROW_225240" localSheetId="0" hidden="1">'Sheet1'!$B$31</definedName>
    <definedName name="QB_ROW_226240" localSheetId="0" hidden="1">'Sheet1'!$B$32</definedName>
    <definedName name="QB_ROW_2321" localSheetId="0" hidden="1">'Sheet1'!#REF!</definedName>
    <definedName name="QB_ROW_301" localSheetId="0" hidden="1">'Sheet1'!#REF!</definedName>
    <definedName name="QB_ROW_3021" localSheetId="0" hidden="1">'Sheet1'!#REF!</definedName>
    <definedName name="QB_ROW_3321" localSheetId="0" hidden="1">'Sheet1'!#REF!</definedName>
    <definedName name="QB_ROW_4021" localSheetId="0" hidden="1">'Sheet1'!#REF!</definedName>
    <definedName name="QB_ROW_4240" localSheetId="0" hidden="1">'Sheet1'!$B$20</definedName>
    <definedName name="QB_ROW_4321" localSheetId="0" hidden="1">'Sheet1'!#REF!</definedName>
    <definedName name="QB_ROW_5011" localSheetId="0" hidden="1">'Sheet1'!#REF!</definedName>
    <definedName name="QB_ROW_5311" localSheetId="0" hidden="1">'Sheet1'!#REF!</definedName>
    <definedName name="QB_ROW_53230" localSheetId="0" hidden="1">'Sheet1'!$B$5</definedName>
    <definedName name="QB_ROW_57230" localSheetId="0" hidden="1">'Sheet1'!$B$13</definedName>
    <definedName name="QB_ROW_58230" localSheetId="0" hidden="1">'Sheet1'!$B$14</definedName>
    <definedName name="QB_ROW_59230" localSheetId="0" hidden="1">'Sheet1'!$B$15</definedName>
    <definedName name="QB_ROW_60230" localSheetId="0" hidden="1">'Sheet1'!$B$16</definedName>
    <definedName name="QB_ROW_7001" localSheetId="0" hidden="1">'Sheet1'!#REF!</definedName>
    <definedName name="QB_ROW_7301" localSheetId="0" hidden="1">'Sheet1'!#REF!</definedName>
    <definedName name="QB_ROW_8011" localSheetId="0" hidden="1">'Sheet1'!#REF!</definedName>
    <definedName name="QB_ROW_8311" localSheetId="0" hidden="1">'Sheet1'!#REF!</definedName>
    <definedName name="QB_ROW_9021" localSheetId="0" hidden="1">'Sheet1'!#REF!</definedName>
    <definedName name="QB_ROW_9321" localSheetId="0" hidden="1">'Sheet1'!#REF!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6</definedName>
    <definedName name="QBSTARTDATE" localSheetId="0">20190630</definedName>
  </definedNames>
  <calcPr fullCalcOnLoad="1"/>
</workbook>
</file>

<file path=xl/sharedStrings.xml><?xml version="1.0" encoding="utf-8"?>
<sst xmlns="http://schemas.openxmlformats.org/spreadsheetml/2006/main" count="30" uniqueCount="30">
  <si>
    <t>100 · Brattleboro Savings &amp; Loan</t>
  </si>
  <si>
    <t>105 · Brattleboro S&amp;L Endowment</t>
  </si>
  <si>
    <t>110 · Accounts Receivable</t>
  </si>
  <si>
    <t>115 · Undeposited Funds</t>
  </si>
  <si>
    <t>125 · Prepaid Expense</t>
  </si>
  <si>
    <t>150 · Fixed Assets</t>
  </si>
  <si>
    <t>152 · Trucks and Autos</t>
  </si>
  <si>
    <t>154 · Furniture &amp; Fixtures</t>
  </si>
  <si>
    <t>156 · Computers &amp; Equipment</t>
  </si>
  <si>
    <t>158 · Leasehold Improvements</t>
  </si>
  <si>
    <t>160 · Accumulated Depreciation</t>
  </si>
  <si>
    <t>205 · Accrued Expenses</t>
  </si>
  <si>
    <t>212 · Payroll Checks</t>
  </si>
  <si>
    <t>220 · Payroll Withholdings</t>
  </si>
  <si>
    <t>224 · Federal Unpaid</t>
  </si>
  <si>
    <t>228 · Vermont Unpaid</t>
  </si>
  <si>
    <t>230 · Vermont Unemployment</t>
  </si>
  <si>
    <t>232 · Garnishment</t>
  </si>
  <si>
    <t>234 · SIMPLE Payable</t>
  </si>
  <si>
    <t>240 · Credit Card Kristin</t>
  </si>
  <si>
    <t>245 · Due to Baystate</t>
  </si>
  <si>
    <t>250 · Due to Springfield Anest</t>
  </si>
  <si>
    <t>255 · Due to First Insurance</t>
  </si>
  <si>
    <t>Equity</t>
  </si>
  <si>
    <t>295 · Unrestricted Net Assets</t>
  </si>
  <si>
    <t>Net Income</t>
  </si>
  <si>
    <t>INSPIRE</t>
  </si>
  <si>
    <t>Balance Sheet</t>
  </si>
  <si>
    <t>As at June 30, 2019</t>
  </si>
  <si>
    <t>Item I-3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</si>
</sst>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Palatino Linotype"/>
      <family val="1"/>
    </font>
    <font>
      <b/>
      <sz val="10.75"/>
      <name val="Arial"/>
      <family val="2"/>
    </font>
    <font>
      <sz val="10.75"/>
      <name val="Arial"/>
      <family val="2"/>
    </font>
    <font>
      <sz val="10.75"/>
      <name val="Calibri"/>
      <family val="2"/>
    </font>
    <font>
      <u val="single"/>
      <sz val="10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3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39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9" fontId="1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"/>
  <sheetViews>
    <sheetView tabSelected="1" zoomScalePageLayoutView="0" workbookViewId="0" topLeftCell="A1">
      <selection activeCell="K8" sqref="K8"/>
    </sheetView>
  </sheetViews>
  <sheetFormatPr defaultColWidth="9.140625" defaultRowHeight="19.5" customHeight="1"/>
  <cols>
    <col min="1" max="1" width="3.00390625" style="3" customWidth="1"/>
    <col min="2" max="2" width="36.00390625" style="3" bestFit="1" customWidth="1"/>
    <col min="3" max="3" width="12.7109375" style="4" bestFit="1" customWidth="1"/>
    <col min="4" max="16384" width="9.140625" style="2" customWidth="1"/>
  </cols>
  <sheetData>
    <row r="1" spans="1:6" s="1" customFormat="1" ht="19.5" customHeight="1">
      <c r="A1" s="5"/>
      <c r="B1" s="13" t="s">
        <v>26</v>
      </c>
      <c r="C1" s="5"/>
      <c r="D1" s="5"/>
      <c r="E1" s="5"/>
      <c r="F1" s="6" t="s">
        <v>29</v>
      </c>
    </row>
    <row r="2" spans="1:5" ht="19.5" customHeight="1">
      <c r="A2" s="5"/>
      <c r="B2" s="13" t="s">
        <v>27</v>
      </c>
      <c r="C2" s="5"/>
      <c r="D2" s="5"/>
      <c r="E2" s="5"/>
    </row>
    <row r="3" spans="1:5" ht="19.5" customHeight="1">
      <c r="A3" s="5"/>
      <c r="B3" s="13" t="s">
        <v>28</v>
      </c>
      <c r="C3" s="5"/>
      <c r="D3" s="5"/>
      <c r="E3" s="5"/>
    </row>
    <row r="4" spans="1:3" s="9" customFormat="1" ht="19.5" customHeight="1">
      <c r="A4" s="7"/>
      <c r="B4" s="7"/>
      <c r="C4" s="8"/>
    </row>
    <row r="5" spans="1:3" s="9" customFormat="1" ht="19.5" customHeight="1">
      <c r="A5" s="7"/>
      <c r="B5" s="7" t="s">
        <v>0</v>
      </c>
      <c r="C5" s="8">
        <v>74233.99</v>
      </c>
    </row>
    <row r="6" spans="1:3" s="9" customFormat="1" ht="19.5" customHeight="1">
      <c r="A6" s="7"/>
      <c r="B6" s="7" t="s">
        <v>1</v>
      </c>
      <c r="C6" s="8">
        <v>11.8</v>
      </c>
    </row>
    <row r="7" spans="1:3" s="9" customFormat="1" ht="19.5" customHeight="1">
      <c r="A7" s="7"/>
      <c r="B7" s="7" t="s">
        <v>2</v>
      </c>
      <c r="C7" s="8">
        <v>32355</v>
      </c>
    </row>
    <row r="8" spans="1:3" s="9" customFormat="1" ht="19.5" customHeight="1">
      <c r="A8" s="7"/>
      <c r="B8" s="7" t="s">
        <v>3</v>
      </c>
      <c r="C8" s="8">
        <v>52498</v>
      </c>
    </row>
    <row r="9" spans="1:3" s="9" customFormat="1" ht="19.5" customHeight="1">
      <c r="A9" s="7"/>
      <c r="B9" s="7" t="s">
        <v>4</v>
      </c>
      <c r="C9" s="10">
        <f>27429-5692</f>
        <v>21737</v>
      </c>
    </row>
    <row r="10" spans="1:3" s="9" customFormat="1" ht="19.5" customHeight="1">
      <c r="A10" s="7"/>
      <c r="B10" s="7"/>
      <c r="C10" s="10">
        <f>SUM(C5:C9)</f>
        <v>180835.79</v>
      </c>
    </row>
    <row r="11" spans="2:3" s="9" customFormat="1" ht="19.5" customHeight="1">
      <c r="B11" s="7" t="s">
        <v>5</v>
      </c>
      <c r="C11" s="8"/>
    </row>
    <row r="12" spans="1:3" s="9" customFormat="1" ht="19.5" customHeight="1">
      <c r="A12" s="7"/>
      <c r="B12" s="7" t="s">
        <v>6</v>
      </c>
      <c r="C12" s="8">
        <v>111924.88</v>
      </c>
    </row>
    <row r="13" spans="1:3" s="9" customFormat="1" ht="19.5" customHeight="1">
      <c r="A13" s="7"/>
      <c r="B13" s="7" t="s">
        <v>7</v>
      </c>
      <c r="C13" s="8">
        <v>20136.39</v>
      </c>
    </row>
    <row r="14" spans="1:3" s="9" customFormat="1" ht="19.5" customHeight="1">
      <c r="A14" s="7"/>
      <c r="B14" s="7" t="s">
        <v>8</v>
      </c>
      <c r="C14" s="8">
        <v>42379.75</v>
      </c>
    </row>
    <row r="15" spans="1:3" s="9" customFormat="1" ht="19.5" customHeight="1">
      <c r="A15" s="7"/>
      <c r="B15" s="7" t="s">
        <v>9</v>
      </c>
      <c r="C15" s="8">
        <v>12612.93</v>
      </c>
    </row>
    <row r="16" spans="1:3" s="9" customFormat="1" ht="19.5" customHeight="1">
      <c r="A16" s="7"/>
      <c r="B16" s="7" t="s">
        <v>10</v>
      </c>
      <c r="C16" s="10">
        <v>-114575</v>
      </c>
    </row>
    <row r="17" spans="1:3" s="9" customFormat="1" ht="19.5" customHeight="1">
      <c r="A17" s="7"/>
      <c r="B17" s="7"/>
      <c r="C17" s="10">
        <f>ROUND(SUM(C11:C16),5)</f>
        <v>72478.95</v>
      </c>
    </row>
    <row r="18" spans="1:3" s="9" customFormat="1" ht="19.5" customHeight="1">
      <c r="A18" s="7"/>
      <c r="B18" s="7"/>
      <c r="C18" s="10">
        <f>C17+C10</f>
        <v>253314.74</v>
      </c>
    </row>
    <row r="19" spans="1:3" s="9" customFormat="1" ht="19.5" customHeight="1">
      <c r="A19" s="7"/>
      <c r="B19" s="7"/>
      <c r="C19" s="8"/>
    </row>
    <row r="20" spans="1:3" s="9" customFormat="1" ht="19.5" customHeight="1">
      <c r="A20" s="7"/>
      <c r="B20" s="7" t="s">
        <v>11</v>
      </c>
      <c r="C20" s="10">
        <v>52100</v>
      </c>
    </row>
    <row r="21" spans="1:3" s="9" customFormat="1" ht="19.5" customHeight="1">
      <c r="A21" s="7"/>
      <c r="B21" s="7" t="s">
        <v>12</v>
      </c>
      <c r="C21" s="10">
        <v>-16.18</v>
      </c>
    </row>
    <row r="22" spans="1:3" s="9" customFormat="1" ht="19.5" customHeight="1">
      <c r="A22" s="7"/>
      <c r="B22" s="7" t="s">
        <v>13</v>
      </c>
      <c r="C22" s="8"/>
    </row>
    <row r="23" spans="1:3" s="9" customFormat="1" ht="19.5" customHeight="1">
      <c r="A23" s="7"/>
      <c r="B23" s="7" t="s">
        <v>14</v>
      </c>
      <c r="C23" s="8">
        <v>98365.14</v>
      </c>
    </row>
    <row r="24" spans="1:3" s="9" customFormat="1" ht="19.5" customHeight="1">
      <c r="A24" s="7"/>
      <c r="B24" s="7" t="s">
        <v>15</v>
      </c>
      <c r="C24" s="8">
        <v>3526.11</v>
      </c>
    </row>
    <row r="25" spans="1:3" s="9" customFormat="1" ht="19.5" customHeight="1">
      <c r="A25" s="7"/>
      <c r="B25" s="7" t="s">
        <v>16</v>
      </c>
      <c r="C25" s="8">
        <v>5492.72</v>
      </c>
    </row>
    <row r="26" spans="1:3" s="9" customFormat="1" ht="19.5" customHeight="1">
      <c r="A26" s="7"/>
      <c r="B26" s="7" t="s">
        <v>17</v>
      </c>
      <c r="C26" s="8">
        <v>208.83</v>
      </c>
    </row>
    <row r="27" spans="1:3" s="9" customFormat="1" ht="19.5" customHeight="1">
      <c r="A27" s="7"/>
      <c r="B27" s="7" t="s">
        <v>18</v>
      </c>
      <c r="C27" s="10">
        <v>12606.26</v>
      </c>
    </row>
    <row r="28" spans="1:3" s="9" customFormat="1" ht="19.5" customHeight="1">
      <c r="A28" s="7"/>
      <c r="B28" s="7"/>
      <c r="C28" s="10">
        <f>ROUND(SUM(C22:C27),5)</f>
        <v>120199.06</v>
      </c>
    </row>
    <row r="29" spans="1:3" s="9" customFormat="1" ht="19.5" customHeight="1">
      <c r="A29" s="7"/>
      <c r="B29" s="7" t="s">
        <v>19</v>
      </c>
      <c r="C29" s="8">
        <v>5000</v>
      </c>
    </row>
    <row r="30" spans="1:3" s="9" customFormat="1" ht="19.5" customHeight="1">
      <c r="A30" s="7"/>
      <c r="B30" s="7" t="s">
        <v>20</v>
      </c>
      <c r="C30" s="8">
        <v>20211.42</v>
      </c>
    </row>
    <row r="31" spans="1:3" s="9" customFormat="1" ht="19.5" customHeight="1">
      <c r="A31" s="7"/>
      <c r="B31" s="7" t="s">
        <v>21</v>
      </c>
      <c r="C31" s="8">
        <v>1701</v>
      </c>
    </row>
    <row r="32" spans="1:3" s="9" customFormat="1" ht="19.5" customHeight="1">
      <c r="A32" s="7"/>
      <c r="B32" s="7" t="s">
        <v>22</v>
      </c>
      <c r="C32" s="10">
        <v>7004.85</v>
      </c>
    </row>
    <row r="33" spans="1:3" s="9" customFormat="1" ht="19.5" customHeight="1">
      <c r="A33" s="7"/>
      <c r="B33" s="7"/>
      <c r="C33" s="10">
        <f>C20+C21+C28+C29+C30+C31+C32</f>
        <v>206200.15</v>
      </c>
    </row>
    <row r="34" spans="1:3" s="9" customFormat="1" ht="19.5" customHeight="1">
      <c r="A34" s="7"/>
      <c r="B34" s="7" t="s">
        <v>23</v>
      </c>
      <c r="C34" s="8"/>
    </row>
    <row r="35" spans="1:3" s="9" customFormat="1" ht="19.5" customHeight="1">
      <c r="A35" s="11"/>
      <c r="B35" s="7" t="s">
        <v>24</v>
      </c>
      <c r="C35" s="8">
        <v>9394.52</v>
      </c>
    </row>
    <row r="36" spans="1:3" s="9" customFormat="1" ht="19.5" customHeight="1">
      <c r="A36" s="11"/>
      <c r="B36" s="7" t="s">
        <v>25</v>
      </c>
      <c r="C36" s="10">
        <f>43412.07-5692</f>
        <v>37720.07</v>
      </c>
    </row>
    <row r="37" spans="1:3" s="9" customFormat="1" ht="19.5" customHeight="1">
      <c r="A37" s="7"/>
      <c r="B37" s="7"/>
      <c r="C37" s="10">
        <f>ROUND(SUM(C34:C36),5)</f>
        <v>47114.59</v>
      </c>
    </row>
    <row r="38" spans="1:3" s="12" customFormat="1" ht="19.5" customHeight="1">
      <c r="A38" s="7"/>
      <c r="B38" s="7"/>
      <c r="C38" s="10">
        <f>C33+C37</f>
        <v>253314.74</v>
      </c>
    </row>
  </sheetData>
  <sheetProtection/>
  <printOptions/>
  <pageMargins left="0.7" right="0.7" top="0.75" bottom="0.75" header="0.1" footer="0.3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INSPIRE Balance Sheet - Detail</dc:title>
  <dc:subject/>
  <dc:creator>Michael Bandler</dc:creator>
  <cp:keywords/>
  <dc:description/>
  <cp:lastModifiedBy>Sprague, Suzanne</cp:lastModifiedBy>
  <cp:lastPrinted>2019-08-19T18:48:33Z</cp:lastPrinted>
  <dcterms:created xsi:type="dcterms:W3CDTF">2019-07-18T19:57:48Z</dcterms:created>
  <dcterms:modified xsi:type="dcterms:W3CDTF">2019-08-23T18:12:57Z</dcterms:modified>
  <cp:category/>
  <cp:version/>
  <cp:contentType/>
  <cp:contentStatus/>
</cp:coreProperties>
</file>