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ureen_gaidys_vermont_gov/Documents/admin/Sharepoint Transfers/SBE/Ripton Status Report Committee/7-22-22/"/>
    </mc:Choice>
  </mc:AlternateContent>
  <xr:revisionPtr revIDLastSave="0" documentId="8_{63E16B71-44B1-4E56-9AB9-D2AC597A0485}" xr6:coauthVersionLast="47" xr6:coauthVersionMax="47" xr10:uidLastSave="{00000000-0000-0000-0000-000000000000}"/>
  <bookViews>
    <workbookView xWindow="1080" yWindow="1080" windowWidth="21600" windowHeight="11325" activeTab="1" xr2:uid="{F6AA7AC6-074C-4919-AAD8-D1C5543C8D3F}"/>
  </bookViews>
  <sheets>
    <sheet name="Summary District Budget" sheetId="2" r:id="rId1"/>
    <sheet name="Detail District Budget" sheetId="1" r:id="rId2"/>
    <sheet name="SU Budget" sheetId="3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D9" i="3"/>
  <c r="B18" i="2"/>
  <c r="B19" i="2"/>
</calcChain>
</file>

<file path=xl/sharedStrings.xml><?xml version="1.0" encoding="utf-8"?>
<sst xmlns="http://schemas.openxmlformats.org/spreadsheetml/2006/main" count="179" uniqueCount="110">
  <si>
    <t>Sum of Amount</t>
  </si>
  <si>
    <t>Administration</t>
  </si>
  <si>
    <t>Board Expenditures</t>
  </si>
  <si>
    <t>Dues and Fees</t>
  </si>
  <si>
    <t>Miscellaneous</t>
  </si>
  <si>
    <t>Supplies</t>
  </si>
  <si>
    <t>Wages and Benefits</t>
  </si>
  <si>
    <t>Athletics and Extracurricular</t>
  </si>
  <si>
    <t>Facilities</t>
  </si>
  <si>
    <t>Supplies, Equipment, Purchased Svc</t>
  </si>
  <si>
    <t>Utilities</t>
  </si>
  <si>
    <t>Fiscal Services</t>
  </si>
  <si>
    <t>Debt Service</t>
  </si>
  <si>
    <t>Treasurer</t>
  </si>
  <si>
    <t>Food Service</t>
  </si>
  <si>
    <t>Food Service Support</t>
  </si>
  <si>
    <t>Guidance</t>
  </si>
  <si>
    <t>Purchased Services</t>
  </si>
  <si>
    <t>Library</t>
  </si>
  <si>
    <t xml:space="preserve">Supplies </t>
  </si>
  <si>
    <t>Nurse</t>
  </si>
  <si>
    <t>Regular Education - Classroom Instructions</t>
  </si>
  <si>
    <t>Professional Development</t>
  </si>
  <si>
    <t>Tuition - Secondary</t>
  </si>
  <si>
    <t>Universal PK</t>
  </si>
  <si>
    <t>Student Support, Regular Education</t>
  </si>
  <si>
    <t>Other Purchased Services</t>
  </si>
  <si>
    <t>SU Assessment</t>
  </si>
  <si>
    <t>Shared Staff - SU</t>
  </si>
  <si>
    <t>Transportation Assessment</t>
  </si>
  <si>
    <t>Tech Center</t>
  </si>
  <si>
    <t>Tech Center Tuition</t>
  </si>
  <si>
    <t>Technology</t>
  </si>
  <si>
    <t>Grand Total</t>
  </si>
  <si>
    <t>Ripton School District</t>
  </si>
  <si>
    <t>Revenues:</t>
  </si>
  <si>
    <t>Small Schools Grant</t>
  </si>
  <si>
    <t>Forestry Revenue</t>
  </si>
  <si>
    <t>Interest Income</t>
  </si>
  <si>
    <t>Rental Income</t>
  </si>
  <si>
    <t>Misc. Income</t>
  </si>
  <si>
    <t>Tuition Income</t>
  </si>
  <si>
    <t>Total Revenues</t>
  </si>
  <si>
    <t>Expenditures:</t>
  </si>
  <si>
    <t>Function</t>
  </si>
  <si>
    <t>Function Description</t>
  </si>
  <si>
    <t>Account Description</t>
  </si>
  <si>
    <t>Amount</t>
  </si>
  <si>
    <t>Total Expenditures</t>
  </si>
  <si>
    <t>Position</t>
  </si>
  <si>
    <t>FTE</t>
  </si>
  <si>
    <t>Salary</t>
  </si>
  <si>
    <t>FICA/MEDI</t>
  </si>
  <si>
    <t>Health</t>
  </si>
  <si>
    <t>HRA</t>
  </si>
  <si>
    <t>Dental</t>
  </si>
  <si>
    <t>Retirement</t>
  </si>
  <si>
    <t>LTD</t>
  </si>
  <si>
    <t>Life</t>
  </si>
  <si>
    <t>Total</t>
  </si>
  <si>
    <t>K/1 Teacher</t>
  </si>
  <si>
    <t>2/3 Teacher</t>
  </si>
  <si>
    <t>4/5 Teacher</t>
  </si>
  <si>
    <t>Spanish</t>
  </si>
  <si>
    <t>Paraeducator - Reg Ed</t>
  </si>
  <si>
    <t>Admin Assist/Bookkeeper</t>
  </si>
  <si>
    <t>Principal</t>
  </si>
  <si>
    <t>Custodian</t>
  </si>
  <si>
    <t>Draft FY23 Budget</t>
  </si>
  <si>
    <t>As of July 20, 2022</t>
  </si>
  <si>
    <t>State Revenue</t>
  </si>
  <si>
    <t>Federal Revenue</t>
  </si>
  <si>
    <t>Local Revenue</t>
  </si>
  <si>
    <t>Less: Revenues</t>
  </si>
  <si>
    <t>Education Spending</t>
  </si>
  <si>
    <t>Ripton School District Draft FY23 Budget</t>
  </si>
  <si>
    <t>Wages and Benefits Detail</t>
  </si>
  <si>
    <t>Total Assessment Exp</t>
  </si>
  <si>
    <t>Less: SPED Block Grant</t>
  </si>
  <si>
    <t>Legal Fees</t>
  </si>
  <si>
    <t>Less: Grant Revenue</t>
  </si>
  <si>
    <t>Net Assessment Exp</t>
  </si>
  <si>
    <t>Shared Staff</t>
  </si>
  <si>
    <t>Fiscal Purchased Services</t>
  </si>
  <si>
    <t>Transportation</t>
  </si>
  <si>
    <t>Audit</t>
  </si>
  <si>
    <t>Insurance (W/C, Liability)</t>
  </si>
  <si>
    <t>Advertising</t>
  </si>
  <si>
    <t>Misc. (Dues and Fees, etc)</t>
  </si>
  <si>
    <t>Board Expenses</t>
  </si>
  <si>
    <t>Superintendent/SPED Director</t>
  </si>
  <si>
    <t>Executive Assistance</t>
  </si>
  <si>
    <t>Finance Manager</t>
  </si>
  <si>
    <t>Art</t>
  </si>
  <si>
    <t>PE</t>
  </si>
  <si>
    <t>Music</t>
  </si>
  <si>
    <t>Special Education</t>
  </si>
  <si>
    <t>Paraeducator - Sp Ed</t>
  </si>
  <si>
    <t>Shared Staff Wages and Benefits</t>
  </si>
  <si>
    <t>Special EducationWages and Benefits</t>
  </si>
  <si>
    <t>Special EducationLegal Fees</t>
  </si>
  <si>
    <t>Special EducationSupplies</t>
  </si>
  <si>
    <t>Special EducationProfessional Services</t>
  </si>
  <si>
    <t>Special EducationExcess Costs</t>
  </si>
  <si>
    <t>Adminsitration Wages and Benefits</t>
  </si>
  <si>
    <t>Fiscal Wages and Benefits</t>
  </si>
  <si>
    <t>Transportation (net)</t>
  </si>
  <si>
    <t>Less: Trans Revenue</t>
  </si>
  <si>
    <t>Net Transportation Cost</t>
  </si>
  <si>
    <t>Supervisory Union Budget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</si>
</sst>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5" fontId="0" fillId="0" borderId="0" xfId="0" applyNumberFormat="1"/>
    <xf numFmtId="0" fontId="1" fillId="0" borderId="0" xfId="0" applyFont="1"/>
    <xf numFmtId="37" fontId="0" fillId="0" borderId="0" xfId="0" applyNumberFormat="1"/>
    <xf numFmtId="37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numFmt numFmtId="5" formatCode="#,##0_);\(#,##0\)"/>
    </dxf>
    <dxf>
      <numFmt numFmtId="5" formatCode="#,##0_);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ung tran" refreshedDate="44762.728691550925" createdVersion="8" refreshedVersion="8" minRefreshableVersion="3" recordCount="32" xr:uid="{F5B5AFD9-A93C-4459-BC7C-3A09B20535F8}">
  <cacheSource type="worksheet">
    <worksheetSource ref="A19:D51" sheet="Detail District Budget"/>
  </cacheSource>
  <cacheFields count="4">
    <cacheField name="Function" numFmtId="0">
      <sharedItems containsSemiMixedTypes="0" containsString="0" containsNumber="1" containsInteger="1" minValue="1100" maxValue="3100"/>
    </cacheField>
    <cacheField name="Function Description" numFmtId="0">
      <sharedItems count="13">
        <s v="Regular Education - Classroom Instructions"/>
        <s v="Guidance"/>
        <s v="Nurse"/>
        <s v="Student Support, Regular Education"/>
        <s v="Library"/>
        <s v="Administration"/>
        <s v="SU Assessment"/>
        <s v="Fiscal Services"/>
        <s v="Food Service"/>
        <s v="Tech Center"/>
        <s v="Technology"/>
        <s v="Athletics and Extracurricular"/>
        <s v="Facilities"/>
      </sharedItems>
    </cacheField>
    <cacheField name="Account Description" numFmtId="0">
      <sharedItems count="22">
        <s v="Wages and Benefits"/>
        <s v="Purchased Services"/>
        <s v="Supplies"/>
        <s v="Dues and Fees"/>
        <s v="Other Purchased Services"/>
        <s v="Supplies "/>
        <s v="Transportation Assessment"/>
        <s v="Debt Service"/>
        <s v="Food Service Support"/>
        <s v="Universal PK"/>
        <s v="Tech Center Tuition"/>
        <s v="Professional Development"/>
        <s v="Technology"/>
        <s v="Treasurer"/>
        <s v="Tuition - Secondary"/>
        <s v="SU Assessment"/>
        <s v="Shared Staff - SU"/>
        <s v="Athletics and Extracurricular"/>
        <s v="Miscellaneous"/>
        <s v="Board Expenditures"/>
        <s v="Supplies, Equipment, Purchased Svc"/>
        <s v="Utilities"/>
      </sharedItems>
    </cacheField>
    <cacheField name="Amount" numFmtId="37">
      <sharedItems containsSemiMixedTypes="0" containsString="0" containsNumber="1" minValue="250" maxValue="76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n v="1100"/>
    <x v="0"/>
    <x v="0"/>
    <n v="454542.38220000005"/>
  </r>
  <r>
    <n v="1100"/>
    <x v="0"/>
    <x v="1"/>
    <n v="2000"/>
  </r>
  <r>
    <n v="1100"/>
    <x v="0"/>
    <x v="2"/>
    <n v="6000"/>
  </r>
  <r>
    <n v="1100"/>
    <x v="0"/>
    <x v="3"/>
    <n v="1000"/>
  </r>
  <r>
    <n v="2200"/>
    <x v="1"/>
    <x v="1"/>
    <n v="2500"/>
  </r>
  <r>
    <n v="2200"/>
    <x v="1"/>
    <x v="2"/>
    <n v="500"/>
  </r>
  <r>
    <n v="2200"/>
    <x v="1"/>
    <x v="3"/>
    <n v="250"/>
  </r>
  <r>
    <n v="2300"/>
    <x v="2"/>
    <x v="2"/>
    <n v="5000"/>
  </r>
  <r>
    <n v="2300"/>
    <x v="2"/>
    <x v="3"/>
    <n v="250"/>
  </r>
  <r>
    <n v="2000"/>
    <x v="3"/>
    <x v="4"/>
    <n v="5000"/>
  </r>
  <r>
    <n v="2220"/>
    <x v="4"/>
    <x v="5"/>
    <n v="5000"/>
  </r>
  <r>
    <n v="2220"/>
    <x v="4"/>
    <x v="3"/>
    <n v="250"/>
  </r>
  <r>
    <n v="2400"/>
    <x v="5"/>
    <x v="0"/>
    <n v="123334.25"/>
  </r>
  <r>
    <n v="2400"/>
    <x v="5"/>
    <x v="2"/>
    <n v="500"/>
  </r>
  <r>
    <n v="2400"/>
    <x v="5"/>
    <x v="3"/>
    <n v="500"/>
  </r>
  <r>
    <n v="2800"/>
    <x v="6"/>
    <x v="6"/>
    <n v="42000"/>
  </r>
  <r>
    <n v="2500"/>
    <x v="7"/>
    <x v="7"/>
    <n v="21879.97"/>
  </r>
  <r>
    <n v="3100"/>
    <x v="8"/>
    <x v="8"/>
    <n v="10000"/>
  </r>
  <r>
    <n v="1100"/>
    <x v="0"/>
    <x v="9"/>
    <n v="38500"/>
  </r>
  <r>
    <n v="1300"/>
    <x v="9"/>
    <x v="10"/>
    <n v="112500"/>
  </r>
  <r>
    <n v="1100"/>
    <x v="0"/>
    <x v="11"/>
    <n v="20000"/>
  </r>
  <r>
    <n v="2230"/>
    <x v="10"/>
    <x v="12"/>
    <n v="40000"/>
  </r>
  <r>
    <n v="2500"/>
    <x v="7"/>
    <x v="13"/>
    <n v="3000"/>
  </r>
  <r>
    <n v="1100"/>
    <x v="0"/>
    <x v="14"/>
    <n v="760000"/>
  </r>
  <r>
    <n v="2800"/>
    <x v="6"/>
    <x v="15"/>
    <n v="136562.2652108451"/>
  </r>
  <r>
    <n v="2800"/>
    <x v="6"/>
    <x v="16"/>
    <n v="83941.68299999999"/>
  </r>
  <r>
    <n v="1400"/>
    <x v="11"/>
    <x v="17"/>
    <n v="5000"/>
  </r>
  <r>
    <n v="2400"/>
    <x v="5"/>
    <x v="18"/>
    <n v="5000"/>
  </r>
  <r>
    <n v="2400"/>
    <x v="5"/>
    <x v="19"/>
    <n v="5000"/>
  </r>
  <r>
    <n v="2600"/>
    <x v="12"/>
    <x v="0"/>
    <n v="24796.75"/>
  </r>
  <r>
    <n v="2600"/>
    <x v="12"/>
    <x v="20"/>
    <n v="30000"/>
  </r>
  <r>
    <n v="2600"/>
    <x v="12"/>
    <x v="21"/>
    <n v="3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4EE2CE-6887-4DD7-9D9C-2C5EFC1FD02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Function">
  <location ref="A3:B17" firstHeaderRow="1" firstDataRow="1" firstDataCol="1"/>
  <pivotFields count="4">
    <pivotField showAll="0"/>
    <pivotField axis="axisRow" showAll="0">
      <items count="14">
        <item sd="0" x="5"/>
        <item sd="0" x="11"/>
        <item sd="0" x="12"/>
        <item sd="0" x="7"/>
        <item sd="0" x="8"/>
        <item sd="0" x="1"/>
        <item sd="0" x="4"/>
        <item sd="0" x="2"/>
        <item sd="0" x="0"/>
        <item sd="0" x="3"/>
        <item sd="0" x="6"/>
        <item sd="0" x="9"/>
        <item sd="0" x="10"/>
        <item t="default"/>
      </items>
    </pivotField>
    <pivotField axis="axisRow" showAll="0">
      <items count="23">
        <item x="17"/>
        <item x="19"/>
        <item x="7"/>
        <item x="3"/>
        <item x="8"/>
        <item x="18"/>
        <item x="4"/>
        <item x="11"/>
        <item x="1"/>
        <item x="16"/>
        <item x="15"/>
        <item x="2"/>
        <item x="5"/>
        <item x="20"/>
        <item x="10"/>
        <item x="12"/>
        <item x="6"/>
        <item x="13"/>
        <item x="14"/>
        <item x="9"/>
        <item x="21"/>
        <item x="0"/>
        <item t="default"/>
      </items>
    </pivotField>
    <pivotField dataField="1" numFmtId="37" showAll="0"/>
  </pivotFields>
  <rowFields count="2">
    <field x="1"/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Amount" fld="3" baseField="0" baseItem="0" numFmtId="37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7579-D898-4AA8-A58D-BB2DA0021750}">
  <dimension ref="A1:B49"/>
  <sheetViews>
    <sheetView workbookViewId="0">
      <selection activeCell="A21" sqref="A21"/>
    </sheetView>
  </sheetViews>
  <sheetFormatPr defaultRowHeight="15" x14ac:dyDescent="0.25"/>
  <cols>
    <col min="1" max="1" width="39.42578125" bestFit="1" customWidth="1"/>
    <col min="2" max="2" width="14.42578125" style="3" bestFit="1" customWidth="1"/>
  </cols>
  <sheetData>
    <row r="1" spans="1:2" ht="18.75" x14ac:dyDescent="0.3">
      <c r="A1" s="11" t="s">
        <v>75</v>
      </c>
      <c r="B1" s="11"/>
    </row>
    <row r="3" spans="1:2" x14ac:dyDescent="0.25">
      <c r="A3" s="5" t="s">
        <v>44</v>
      </c>
      <c r="B3" s="3" t="s">
        <v>0</v>
      </c>
    </row>
    <row r="4" spans="1:2" x14ac:dyDescent="0.25">
      <c r="A4" s="6" t="s">
        <v>1</v>
      </c>
      <c r="B4" s="3">
        <v>134334.25</v>
      </c>
    </row>
    <row r="5" spans="1:2" x14ac:dyDescent="0.25">
      <c r="A5" s="6" t="s">
        <v>7</v>
      </c>
      <c r="B5" s="3">
        <v>5000</v>
      </c>
    </row>
    <row r="6" spans="1:2" x14ac:dyDescent="0.25">
      <c r="A6" s="6" t="s">
        <v>8</v>
      </c>
      <c r="B6" s="3">
        <v>84796.75</v>
      </c>
    </row>
    <row r="7" spans="1:2" x14ac:dyDescent="0.25">
      <c r="A7" s="6" t="s">
        <v>11</v>
      </c>
      <c r="B7" s="3">
        <v>24879.97</v>
      </c>
    </row>
    <row r="8" spans="1:2" x14ac:dyDescent="0.25">
      <c r="A8" s="6" t="s">
        <v>14</v>
      </c>
      <c r="B8" s="3">
        <v>10000</v>
      </c>
    </row>
    <row r="9" spans="1:2" x14ac:dyDescent="0.25">
      <c r="A9" s="6" t="s">
        <v>16</v>
      </c>
      <c r="B9" s="3">
        <v>3250</v>
      </c>
    </row>
    <row r="10" spans="1:2" x14ac:dyDescent="0.25">
      <c r="A10" s="6" t="s">
        <v>18</v>
      </c>
      <c r="B10" s="3">
        <v>5250</v>
      </c>
    </row>
    <row r="11" spans="1:2" x14ac:dyDescent="0.25">
      <c r="A11" s="6" t="s">
        <v>20</v>
      </c>
      <c r="B11" s="3">
        <v>5250</v>
      </c>
    </row>
    <row r="12" spans="1:2" x14ac:dyDescent="0.25">
      <c r="A12" s="6" t="s">
        <v>21</v>
      </c>
      <c r="B12" s="3">
        <v>1282042.3822000001</v>
      </c>
    </row>
    <row r="13" spans="1:2" x14ac:dyDescent="0.25">
      <c r="A13" s="6" t="s">
        <v>25</v>
      </c>
      <c r="B13" s="3">
        <v>5000</v>
      </c>
    </row>
    <row r="14" spans="1:2" x14ac:dyDescent="0.25">
      <c r="A14" s="6" t="s">
        <v>27</v>
      </c>
      <c r="B14" s="3">
        <v>262503.94821084512</v>
      </c>
    </row>
    <row r="15" spans="1:2" x14ac:dyDescent="0.25">
      <c r="A15" s="6" t="s">
        <v>30</v>
      </c>
      <c r="B15" s="3">
        <v>112500</v>
      </c>
    </row>
    <row r="16" spans="1:2" x14ac:dyDescent="0.25">
      <c r="A16" s="6" t="s">
        <v>32</v>
      </c>
      <c r="B16" s="3">
        <v>40000</v>
      </c>
    </row>
    <row r="17" spans="1:2" x14ac:dyDescent="0.25">
      <c r="A17" s="6" t="s">
        <v>33</v>
      </c>
      <c r="B17" s="3">
        <v>1974807.3004108453</v>
      </c>
    </row>
    <row r="18" spans="1:2" x14ac:dyDescent="0.25">
      <c r="A18" s="6" t="s">
        <v>73</v>
      </c>
      <c r="B18" s="3">
        <f>'Detail District Budget'!D14</f>
        <v>213600</v>
      </c>
    </row>
    <row r="19" spans="1:2" x14ac:dyDescent="0.25">
      <c r="A19" s="7" t="s">
        <v>74</v>
      </c>
      <c r="B19" s="4">
        <f>GETPIVOTDATA("Amount",$A$3)-B18</f>
        <v>1761207.3004108453</v>
      </c>
    </row>
    <row r="20" spans="1:2" x14ac:dyDescent="0.25">
      <c r="B20"/>
    </row>
    <row r="21" spans="1:2" x14ac:dyDescent="0.25">
      <c r="B21"/>
    </row>
    <row r="22" spans="1:2" x14ac:dyDescent="0.25">
      <c r="B22"/>
    </row>
    <row r="23" spans="1:2" x14ac:dyDescent="0.25">
      <c r="B23"/>
    </row>
    <row r="24" spans="1:2" x14ac:dyDescent="0.25">
      <c r="B24"/>
    </row>
    <row r="25" spans="1:2" x14ac:dyDescent="0.25">
      <c r="B25"/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  <row r="31" spans="1:2" x14ac:dyDescent="0.25">
      <c r="B31"/>
    </row>
    <row r="32" spans="1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</sheetData>
  <mergeCells count="1">
    <mergeCell ref="A1:B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A758-C572-49C8-AA4C-C839F3CBAF2E}">
  <sheetPr>
    <pageSetUpPr fitToPage="1"/>
  </sheetPr>
  <dimension ref="A1:K70"/>
  <sheetViews>
    <sheetView tabSelected="1" topLeftCell="B1" workbookViewId="0">
      <selection activeCell="B1" sqref="B1:F3"/>
    </sheetView>
  </sheetViews>
  <sheetFormatPr defaultRowHeight="15" x14ac:dyDescent="0.25"/>
  <cols>
    <col min="1" max="1" width="22" hidden="1" customWidth="1"/>
    <col min="2" max="2" width="36.42578125" bestFit="1" customWidth="1"/>
    <col min="3" max="3" width="30" bestFit="1" customWidth="1"/>
    <col min="4" max="4" width="12.7109375" customWidth="1"/>
    <col min="8" max="8" width="10.140625" bestFit="1" customWidth="1"/>
  </cols>
  <sheetData>
    <row r="1" spans="1:6" x14ac:dyDescent="0.25">
      <c r="B1" s="12" t="s">
        <v>34</v>
      </c>
      <c r="C1" s="12"/>
      <c r="D1" s="12"/>
      <c r="E1" s="12"/>
      <c r="F1" s="12"/>
    </row>
    <row r="2" spans="1:6" x14ac:dyDescent="0.25">
      <c r="B2" s="12" t="s">
        <v>68</v>
      </c>
      <c r="C2" s="12"/>
      <c r="D2" s="12"/>
      <c r="E2" s="12"/>
      <c r="F2" s="12"/>
    </row>
    <row r="3" spans="1:6" x14ac:dyDescent="0.25">
      <c r="B3" s="13" t="s">
        <v>69</v>
      </c>
      <c r="C3" s="13"/>
      <c r="D3" s="13"/>
      <c r="E3" s="13"/>
      <c r="F3" s="13"/>
    </row>
    <row r="4" spans="1:6" x14ac:dyDescent="0.25">
      <c r="A4" s="1"/>
    </row>
    <row r="5" spans="1:6" x14ac:dyDescent="0.25">
      <c r="B5" s="2" t="s">
        <v>35</v>
      </c>
    </row>
    <row r="7" spans="1:6" x14ac:dyDescent="0.25">
      <c r="B7" t="s">
        <v>70</v>
      </c>
      <c r="C7" t="s">
        <v>36</v>
      </c>
      <c r="D7" s="3">
        <v>80000</v>
      </c>
    </row>
    <row r="8" spans="1:6" x14ac:dyDescent="0.25">
      <c r="B8" t="s">
        <v>71</v>
      </c>
      <c r="C8" t="s">
        <v>37</v>
      </c>
      <c r="D8" s="3">
        <v>10000</v>
      </c>
    </row>
    <row r="9" spans="1:6" x14ac:dyDescent="0.25">
      <c r="B9" t="s">
        <v>72</v>
      </c>
      <c r="C9" t="s">
        <v>38</v>
      </c>
      <c r="D9" s="3">
        <v>100</v>
      </c>
    </row>
    <row r="10" spans="1:6" x14ac:dyDescent="0.25">
      <c r="B10" t="s">
        <v>72</v>
      </c>
      <c r="C10" t="s">
        <v>39</v>
      </c>
      <c r="D10" s="3">
        <v>2000</v>
      </c>
    </row>
    <row r="11" spans="1:6" x14ac:dyDescent="0.25">
      <c r="B11" t="s">
        <v>72</v>
      </c>
      <c r="C11" t="s">
        <v>40</v>
      </c>
      <c r="D11" s="3">
        <v>2500</v>
      </c>
    </row>
    <row r="12" spans="1:6" x14ac:dyDescent="0.25">
      <c r="B12" t="s">
        <v>72</v>
      </c>
      <c r="C12" t="s">
        <v>41</v>
      </c>
      <c r="D12" s="3">
        <v>119000</v>
      </c>
    </row>
    <row r="13" spans="1:6" x14ac:dyDescent="0.25">
      <c r="D13" s="3"/>
    </row>
    <row r="14" spans="1:6" x14ac:dyDescent="0.25">
      <c r="C14" s="2" t="s">
        <v>42</v>
      </c>
      <c r="D14" s="3">
        <v>213600</v>
      </c>
    </row>
    <row r="17" spans="1:4" x14ac:dyDescent="0.25">
      <c r="B17" s="2" t="s">
        <v>43</v>
      </c>
    </row>
    <row r="19" spans="1:4" x14ac:dyDescent="0.25">
      <c r="A19" t="s">
        <v>44</v>
      </c>
      <c r="B19" t="s">
        <v>45</v>
      </c>
      <c r="C19" t="s">
        <v>46</v>
      </c>
      <c r="D19" t="s">
        <v>47</v>
      </c>
    </row>
    <row r="20" spans="1:4" x14ac:dyDescent="0.25">
      <c r="A20">
        <v>1100</v>
      </c>
      <c r="B20" t="s">
        <v>21</v>
      </c>
      <c r="C20" t="s">
        <v>6</v>
      </c>
      <c r="D20" s="3">
        <v>454542.38220000005</v>
      </c>
    </row>
    <row r="21" spans="1:4" x14ac:dyDescent="0.25">
      <c r="A21">
        <v>1100</v>
      </c>
      <c r="B21" t="s">
        <v>21</v>
      </c>
      <c r="C21" t="s">
        <v>17</v>
      </c>
      <c r="D21" s="3">
        <v>2000</v>
      </c>
    </row>
    <row r="22" spans="1:4" x14ac:dyDescent="0.25">
      <c r="A22">
        <v>1100</v>
      </c>
      <c r="B22" t="s">
        <v>21</v>
      </c>
      <c r="C22" t="s">
        <v>5</v>
      </c>
      <c r="D22" s="3">
        <v>6000</v>
      </c>
    </row>
    <row r="23" spans="1:4" x14ac:dyDescent="0.25">
      <c r="A23">
        <v>1100</v>
      </c>
      <c r="B23" t="s">
        <v>21</v>
      </c>
      <c r="C23" t="s">
        <v>3</v>
      </c>
      <c r="D23" s="3">
        <v>1000</v>
      </c>
    </row>
    <row r="24" spans="1:4" x14ac:dyDescent="0.25">
      <c r="A24">
        <v>2200</v>
      </c>
      <c r="B24" t="s">
        <v>16</v>
      </c>
      <c r="C24" t="s">
        <v>17</v>
      </c>
      <c r="D24" s="3">
        <v>2500</v>
      </c>
    </row>
    <row r="25" spans="1:4" x14ac:dyDescent="0.25">
      <c r="A25">
        <v>2200</v>
      </c>
      <c r="B25" t="s">
        <v>16</v>
      </c>
      <c r="C25" t="s">
        <v>5</v>
      </c>
      <c r="D25" s="3">
        <v>500</v>
      </c>
    </row>
    <row r="26" spans="1:4" x14ac:dyDescent="0.25">
      <c r="A26">
        <v>2200</v>
      </c>
      <c r="B26" t="s">
        <v>16</v>
      </c>
      <c r="C26" t="s">
        <v>3</v>
      </c>
      <c r="D26" s="3">
        <v>250</v>
      </c>
    </row>
    <row r="27" spans="1:4" x14ac:dyDescent="0.25">
      <c r="A27">
        <v>2300</v>
      </c>
      <c r="B27" t="s">
        <v>20</v>
      </c>
      <c r="C27" t="s">
        <v>5</v>
      </c>
      <c r="D27" s="3">
        <v>5000</v>
      </c>
    </row>
    <row r="28" spans="1:4" x14ac:dyDescent="0.25">
      <c r="A28">
        <v>2300</v>
      </c>
      <c r="B28" t="s">
        <v>20</v>
      </c>
      <c r="C28" t="s">
        <v>3</v>
      </c>
      <c r="D28" s="3">
        <v>250</v>
      </c>
    </row>
    <row r="29" spans="1:4" x14ac:dyDescent="0.25">
      <c r="A29">
        <v>2000</v>
      </c>
      <c r="B29" t="s">
        <v>25</v>
      </c>
      <c r="C29" t="s">
        <v>26</v>
      </c>
      <c r="D29" s="3">
        <v>5000</v>
      </c>
    </row>
    <row r="30" spans="1:4" x14ac:dyDescent="0.25">
      <c r="A30">
        <v>2220</v>
      </c>
      <c r="B30" t="s">
        <v>18</v>
      </c>
      <c r="C30" t="s">
        <v>19</v>
      </c>
      <c r="D30" s="3">
        <v>5000</v>
      </c>
    </row>
    <row r="31" spans="1:4" x14ac:dyDescent="0.25">
      <c r="A31">
        <v>2220</v>
      </c>
      <c r="B31" t="s">
        <v>18</v>
      </c>
      <c r="C31" t="s">
        <v>3</v>
      </c>
      <c r="D31" s="3">
        <v>250</v>
      </c>
    </row>
    <row r="32" spans="1:4" x14ac:dyDescent="0.25">
      <c r="A32">
        <v>2400</v>
      </c>
      <c r="B32" t="s">
        <v>1</v>
      </c>
      <c r="C32" t="s">
        <v>6</v>
      </c>
      <c r="D32" s="3">
        <v>123334.25</v>
      </c>
    </row>
    <row r="33" spans="1:4" x14ac:dyDescent="0.25">
      <c r="A33">
        <v>2400</v>
      </c>
      <c r="B33" t="s">
        <v>1</v>
      </c>
      <c r="C33" t="s">
        <v>5</v>
      </c>
      <c r="D33" s="3">
        <v>500</v>
      </c>
    </row>
    <row r="34" spans="1:4" x14ac:dyDescent="0.25">
      <c r="A34">
        <v>2400</v>
      </c>
      <c r="B34" t="s">
        <v>1</v>
      </c>
      <c r="C34" t="s">
        <v>3</v>
      </c>
      <c r="D34" s="3">
        <v>500</v>
      </c>
    </row>
    <row r="35" spans="1:4" x14ac:dyDescent="0.25">
      <c r="A35">
        <v>2800</v>
      </c>
      <c r="B35" t="s">
        <v>27</v>
      </c>
      <c r="C35" t="s">
        <v>29</v>
      </c>
      <c r="D35" s="3">
        <v>42000</v>
      </c>
    </row>
    <row r="36" spans="1:4" x14ac:dyDescent="0.25">
      <c r="A36">
        <v>2500</v>
      </c>
      <c r="B36" t="s">
        <v>11</v>
      </c>
      <c r="C36" t="s">
        <v>12</v>
      </c>
      <c r="D36" s="3">
        <v>21879.97</v>
      </c>
    </row>
    <row r="37" spans="1:4" x14ac:dyDescent="0.25">
      <c r="A37">
        <v>3100</v>
      </c>
      <c r="B37" t="s">
        <v>14</v>
      </c>
      <c r="C37" t="s">
        <v>15</v>
      </c>
      <c r="D37" s="3">
        <v>10000</v>
      </c>
    </row>
    <row r="38" spans="1:4" x14ac:dyDescent="0.25">
      <c r="A38">
        <v>1100</v>
      </c>
      <c r="B38" t="s">
        <v>21</v>
      </c>
      <c r="C38" t="s">
        <v>24</v>
      </c>
      <c r="D38" s="3">
        <v>38500</v>
      </c>
    </row>
    <row r="39" spans="1:4" x14ac:dyDescent="0.25">
      <c r="A39">
        <v>1300</v>
      </c>
      <c r="B39" t="s">
        <v>30</v>
      </c>
      <c r="C39" t="s">
        <v>31</v>
      </c>
      <c r="D39" s="3">
        <v>112500</v>
      </c>
    </row>
    <row r="40" spans="1:4" x14ac:dyDescent="0.25">
      <c r="A40">
        <v>1100</v>
      </c>
      <c r="B40" t="s">
        <v>21</v>
      </c>
      <c r="C40" t="s">
        <v>22</v>
      </c>
      <c r="D40" s="3">
        <v>20000</v>
      </c>
    </row>
    <row r="41" spans="1:4" x14ac:dyDescent="0.25">
      <c r="A41">
        <v>2230</v>
      </c>
      <c r="B41" t="s">
        <v>32</v>
      </c>
      <c r="C41" t="s">
        <v>32</v>
      </c>
      <c r="D41" s="3">
        <v>40000</v>
      </c>
    </row>
    <row r="42" spans="1:4" x14ac:dyDescent="0.25">
      <c r="A42">
        <v>2500</v>
      </c>
      <c r="B42" t="s">
        <v>11</v>
      </c>
      <c r="C42" t="s">
        <v>13</v>
      </c>
      <c r="D42" s="3">
        <v>3000</v>
      </c>
    </row>
    <row r="43" spans="1:4" x14ac:dyDescent="0.25">
      <c r="A43">
        <v>1100</v>
      </c>
      <c r="B43" t="s">
        <v>21</v>
      </c>
      <c r="C43" t="s">
        <v>23</v>
      </c>
      <c r="D43" s="3">
        <v>760000</v>
      </c>
    </row>
    <row r="44" spans="1:4" x14ac:dyDescent="0.25">
      <c r="A44">
        <v>2800</v>
      </c>
      <c r="B44" t="s">
        <v>27</v>
      </c>
      <c r="C44" t="s">
        <v>27</v>
      </c>
      <c r="D44" s="3">
        <v>136562.2652108451</v>
      </c>
    </row>
    <row r="45" spans="1:4" x14ac:dyDescent="0.25">
      <c r="A45">
        <v>2800</v>
      </c>
      <c r="B45" t="s">
        <v>27</v>
      </c>
      <c r="C45" t="s">
        <v>28</v>
      </c>
      <c r="D45" s="3">
        <v>83941.68299999999</v>
      </c>
    </row>
    <row r="46" spans="1:4" x14ac:dyDescent="0.25">
      <c r="A46">
        <v>1400</v>
      </c>
      <c r="B46" t="s">
        <v>7</v>
      </c>
      <c r="C46" t="s">
        <v>7</v>
      </c>
      <c r="D46" s="3">
        <v>5000</v>
      </c>
    </row>
    <row r="47" spans="1:4" x14ac:dyDescent="0.25">
      <c r="A47">
        <v>2400</v>
      </c>
      <c r="B47" t="s">
        <v>1</v>
      </c>
      <c r="C47" t="s">
        <v>4</v>
      </c>
      <c r="D47" s="3">
        <v>5000</v>
      </c>
    </row>
    <row r="48" spans="1:4" x14ac:dyDescent="0.25">
      <c r="A48">
        <v>2400</v>
      </c>
      <c r="B48" t="s">
        <v>1</v>
      </c>
      <c r="C48" t="s">
        <v>2</v>
      </c>
      <c r="D48" s="3">
        <v>5000</v>
      </c>
    </row>
    <row r="49" spans="1:11" x14ac:dyDescent="0.25">
      <c r="A49">
        <v>2600</v>
      </c>
      <c r="B49" t="s">
        <v>8</v>
      </c>
      <c r="C49" t="s">
        <v>6</v>
      </c>
      <c r="D49" s="3">
        <v>24796.75</v>
      </c>
    </row>
    <row r="50" spans="1:11" x14ac:dyDescent="0.25">
      <c r="A50">
        <v>2600</v>
      </c>
      <c r="B50" t="s">
        <v>8</v>
      </c>
      <c r="C50" t="s">
        <v>9</v>
      </c>
      <c r="D50" s="3">
        <v>30000</v>
      </c>
    </row>
    <row r="51" spans="1:11" x14ac:dyDescent="0.25">
      <c r="A51">
        <v>2600</v>
      </c>
      <c r="B51" t="s">
        <v>8</v>
      </c>
      <c r="C51" t="s">
        <v>10</v>
      </c>
      <c r="D51" s="3">
        <v>30000</v>
      </c>
    </row>
    <row r="52" spans="1:11" x14ac:dyDescent="0.25">
      <c r="D52" s="3"/>
    </row>
    <row r="53" spans="1:11" x14ac:dyDescent="0.25">
      <c r="D53" s="3"/>
    </row>
    <row r="54" spans="1:11" x14ac:dyDescent="0.25">
      <c r="C54" s="2" t="s">
        <v>48</v>
      </c>
      <c r="D54" s="4">
        <v>1974807.3004108451</v>
      </c>
    </row>
    <row r="56" spans="1:11" x14ac:dyDescent="0.25">
      <c r="B56" s="2" t="s">
        <v>76</v>
      </c>
    </row>
    <row r="58" spans="1:11" x14ac:dyDescent="0.25">
      <c r="A58" t="s">
        <v>49</v>
      </c>
      <c r="B58" t="s">
        <v>50</v>
      </c>
      <c r="C58" t="s">
        <v>51</v>
      </c>
      <c r="D58" t="s">
        <v>52</v>
      </c>
      <c r="E58" t="s">
        <v>53</v>
      </c>
      <c r="F58" t="s">
        <v>54</v>
      </c>
      <c r="G58" t="s">
        <v>55</v>
      </c>
      <c r="H58" t="s">
        <v>56</v>
      </c>
      <c r="I58" t="s">
        <v>57</v>
      </c>
      <c r="J58" t="s">
        <v>58</v>
      </c>
      <c r="K58" t="s">
        <v>59</v>
      </c>
    </row>
    <row r="60" spans="1:11" x14ac:dyDescent="0.25">
      <c r="A60" t="s">
        <v>60</v>
      </c>
      <c r="B60">
        <v>1</v>
      </c>
      <c r="C60" s="3">
        <v>60000</v>
      </c>
      <c r="D60" s="3">
        <v>4590</v>
      </c>
      <c r="E60" s="3">
        <v>22278</v>
      </c>
      <c r="F60" s="3">
        <v>4200</v>
      </c>
      <c r="G60" s="3">
        <v>500</v>
      </c>
      <c r="H60" s="3">
        <v>0</v>
      </c>
      <c r="I60" s="3">
        <v>228</v>
      </c>
      <c r="J60" s="3">
        <v>40</v>
      </c>
      <c r="K60" s="3">
        <v>91836</v>
      </c>
    </row>
    <row r="61" spans="1:11" x14ac:dyDescent="0.25">
      <c r="A61" t="s">
        <v>61</v>
      </c>
      <c r="B61">
        <v>1</v>
      </c>
      <c r="C61" s="3">
        <v>85459</v>
      </c>
      <c r="D61" s="3">
        <v>6537.6134999999995</v>
      </c>
      <c r="E61" s="3">
        <v>22278</v>
      </c>
      <c r="F61" s="3">
        <v>4200</v>
      </c>
      <c r="G61" s="3">
        <v>500</v>
      </c>
      <c r="H61" s="3">
        <v>0</v>
      </c>
      <c r="I61" s="3">
        <v>324.74419999999998</v>
      </c>
      <c r="J61" s="3">
        <v>40</v>
      </c>
      <c r="K61" s="3">
        <v>119339.35770000001</v>
      </c>
    </row>
    <row r="62" spans="1:11" x14ac:dyDescent="0.25">
      <c r="A62" t="s">
        <v>62</v>
      </c>
      <c r="B62">
        <v>1</v>
      </c>
      <c r="C62" s="3">
        <v>93415</v>
      </c>
      <c r="D62" s="3">
        <v>7146.2474999999995</v>
      </c>
      <c r="E62" s="3">
        <v>22278</v>
      </c>
      <c r="F62" s="3">
        <v>4200</v>
      </c>
      <c r="G62" s="3">
        <v>500</v>
      </c>
      <c r="H62" s="3">
        <v>0</v>
      </c>
      <c r="I62" s="3">
        <v>354.97699999999998</v>
      </c>
      <c r="J62" s="3">
        <v>40</v>
      </c>
      <c r="K62" s="3">
        <v>127934.2245</v>
      </c>
    </row>
    <row r="63" spans="1:11" x14ac:dyDescent="0.25">
      <c r="A63" t="s">
        <v>63</v>
      </c>
      <c r="B63">
        <v>0.2</v>
      </c>
      <c r="C63" s="3">
        <v>13000</v>
      </c>
      <c r="D63" s="3">
        <v>994.5</v>
      </c>
      <c r="E63" s="3">
        <v>0</v>
      </c>
      <c r="F63" s="3">
        <v>0</v>
      </c>
      <c r="G63" s="3">
        <v>0</v>
      </c>
      <c r="H63" s="3">
        <v>0</v>
      </c>
      <c r="I63" s="3">
        <v>49.4</v>
      </c>
      <c r="J63" s="3">
        <v>40</v>
      </c>
      <c r="K63" s="3">
        <v>14083.9</v>
      </c>
    </row>
    <row r="64" spans="1:11" x14ac:dyDescent="0.25">
      <c r="A64" t="s">
        <v>64</v>
      </c>
      <c r="B64">
        <v>1</v>
      </c>
      <c r="C64" s="3">
        <v>21500</v>
      </c>
      <c r="D64" s="3">
        <v>1644.75</v>
      </c>
      <c r="E64" s="3">
        <v>22278</v>
      </c>
      <c r="F64" s="3">
        <v>4200</v>
      </c>
      <c r="G64" s="3">
        <v>500</v>
      </c>
      <c r="H64" s="3">
        <v>430</v>
      </c>
      <c r="I64" s="3">
        <v>81.7</v>
      </c>
      <c r="J64" s="3">
        <v>40</v>
      </c>
      <c r="K64" s="3">
        <v>50674.45</v>
      </c>
    </row>
    <row r="65" spans="1:11" x14ac:dyDescent="0.25">
      <c r="A65" t="s">
        <v>64</v>
      </c>
      <c r="B65">
        <v>1</v>
      </c>
      <c r="C65" s="3">
        <v>21500</v>
      </c>
      <c r="D65" s="3">
        <v>1644.75</v>
      </c>
      <c r="E65" s="3">
        <v>22278</v>
      </c>
      <c r="F65" s="3">
        <v>4200</v>
      </c>
      <c r="G65" s="3">
        <v>500</v>
      </c>
      <c r="H65" s="3">
        <v>430</v>
      </c>
      <c r="I65" s="3">
        <v>81.7</v>
      </c>
      <c r="J65" s="3">
        <v>40</v>
      </c>
      <c r="K65" s="3">
        <v>50674.45</v>
      </c>
    </row>
    <row r="66" spans="1:11" x14ac:dyDescent="0.25">
      <c r="A66" t="s">
        <v>65</v>
      </c>
      <c r="B66">
        <v>1</v>
      </c>
      <c r="C66" s="3">
        <v>45000</v>
      </c>
      <c r="D66" s="3">
        <v>3442.5</v>
      </c>
      <c r="E66" s="3">
        <v>22278</v>
      </c>
      <c r="F66" s="3">
        <v>4200</v>
      </c>
      <c r="G66" s="3">
        <v>500</v>
      </c>
      <c r="H66" s="3">
        <v>900</v>
      </c>
      <c r="I66" s="3">
        <v>171</v>
      </c>
      <c r="J66" s="3">
        <v>40</v>
      </c>
      <c r="K66" s="3">
        <v>76531.5</v>
      </c>
    </row>
    <row r="67" spans="1:11" x14ac:dyDescent="0.25">
      <c r="A67" t="s">
        <v>66</v>
      </c>
      <c r="B67">
        <v>0.5</v>
      </c>
      <c r="C67" s="3">
        <v>42500</v>
      </c>
      <c r="D67" s="3">
        <v>3251.25</v>
      </c>
      <c r="E67" s="3">
        <v>0</v>
      </c>
      <c r="F67" s="3">
        <v>0</v>
      </c>
      <c r="G67" s="3">
        <v>0</v>
      </c>
      <c r="H67" s="3">
        <v>850</v>
      </c>
      <c r="I67" s="3">
        <v>161.5</v>
      </c>
      <c r="J67" s="3">
        <v>40</v>
      </c>
      <c r="K67" s="3">
        <v>46802.75</v>
      </c>
    </row>
    <row r="68" spans="1:11" x14ac:dyDescent="0.25">
      <c r="A68" t="s">
        <v>67</v>
      </c>
      <c r="B68">
        <v>0.5</v>
      </c>
      <c r="C68" s="3">
        <v>22500</v>
      </c>
      <c r="D68" s="3">
        <v>1721.25</v>
      </c>
      <c r="E68" s="3">
        <v>0</v>
      </c>
      <c r="F68" s="3">
        <v>0</v>
      </c>
      <c r="G68" s="3">
        <v>0</v>
      </c>
      <c r="H68" s="3">
        <v>450</v>
      </c>
      <c r="I68" s="3">
        <v>85.5</v>
      </c>
      <c r="J68" s="3">
        <v>40</v>
      </c>
      <c r="K68" s="3">
        <v>24796.75</v>
      </c>
    </row>
    <row r="69" spans="1:11" x14ac:dyDescent="0.25"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C70" s="3"/>
      <c r="D70" s="3"/>
      <c r="E70" s="3"/>
      <c r="F70" s="3"/>
      <c r="G70" s="3"/>
      <c r="H70" s="3"/>
      <c r="I70" s="3"/>
      <c r="J70" s="3"/>
      <c r="K70" s="3">
        <v>602673.38220000011</v>
      </c>
    </row>
  </sheetData>
  <mergeCells count="3">
    <mergeCell ref="B1:F1"/>
    <mergeCell ref="B2:F2"/>
    <mergeCell ref="B3:F3"/>
  </mergeCells>
  <pageMargins left="0.7" right="0.7" top="0.75" bottom="0.7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2A35-B928-4522-81ED-B030FD13986E}">
  <sheetPr>
    <pageSetUpPr fitToPage="1"/>
  </sheetPr>
  <dimension ref="A1:L40"/>
  <sheetViews>
    <sheetView topLeftCell="A17" workbookViewId="0">
      <selection activeCell="J17" sqref="J17"/>
    </sheetView>
  </sheetViews>
  <sheetFormatPr defaultRowHeight="15" x14ac:dyDescent="0.25"/>
  <cols>
    <col min="1" max="1" width="32.7109375" bestFit="1" customWidth="1"/>
    <col min="2" max="2" width="22.28515625" bestFit="1" customWidth="1"/>
    <col min="3" max="3" width="20.85546875" bestFit="1" customWidth="1"/>
    <col min="4" max="4" width="9.85546875" bestFit="1" customWidth="1"/>
  </cols>
  <sheetData>
    <row r="1" spans="1:4" ht="18.75" x14ac:dyDescent="0.3">
      <c r="A1" s="11" t="s">
        <v>109</v>
      </c>
      <c r="B1" s="11"/>
      <c r="C1" s="11"/>
      <c r="D1" s="11"/>
    </row>
    <row r="3" spans="1:4" x14ac:dyDescent="0.25">
      <c r="A3" s="10" t="s">
        <v>46</v>
      </c>
      <c r="B3" s="10" t="s">
        <v>47</v>
      </c>
      <c r="C3" t="s">
        <v>77</v>
      </c>
      <c r="D3" s="3">
        <v>781386.73631738033</v>
      </c>
    </row>
    <row r="4" spans="1:4" x14ac:dyDescent="0.25">
      <c r="A4" s="8" t="s">
        <v>98</v>
      </c>
      <c r="B4" s="9">
        <v>210898.5</v>
      </c>
      <c r="C4" t="s">
        <v>78</v>
      </c>
      <c r="D4" s="3">
        <v>247200</v>
      </c>
    </row>
    <row r="5" spans="1:4" x14ac:dyDescent="0.25">
      <c r="A5" s="8" t="s">
        <v>99</v>
      </c>
      <c r="B5" s="9">
        <v>147912.62199999997</v>
      </c>
      <c r="C5" t="s">
        <v>80</v>
      </c>
      <c r="D5" s="3">
        <v>90000</v>
      </c>
    </row>
    <row r="6" spans="1:4" x14ac:dyDescent="0.25">
      <c r="A6" s="8" t="s">
        <v>100</v>
      </c>
      <c r="B6" s="9">
        <v>5000</v>
      </c>
      <c r="C6" t="s">
        <v>81</v>
      </c>
      <c r="D6" s="3">
        <v>444186.73631738033</v>
      </c>
    </row>
    <row r="7" spans="1:4" x14ac:dyDescent="0.25">
      <c r="A7" s="8" t="s">
        <v>101</v>
      </c>
      <c r="B7" s="9">
        <v>7500</v>
      </c>
      <c r="C7" t="s">
        <v>82</v>
      </c>
      <c r="D7" s="3">
        <v>210889</v>
      </c>
    </row>
    <row r="8" spans="1:4" x14ac:dyDescent="0.25">
      <c r="A8" s="8" t="s">
        <v>102</v>
      </c>
      <c r="B8" s="9">
        <v>40000</v>
      </c>
      <c r="C8" t="s">
        <v>106</v>
      </c>
      <c r="D8" s="3">
        <v>195000</v>
      </c>
    </row>
    <row r="9" spans="1:4" x14ac:dyDescent="0.25">
      <c r="A9" s="8" t="s">
        <v>103</v>
      </c>
      <c r="B9" s="9">
        <v>166235.64231738035</v>
      </c>
      <c r="C9" t="s">
        <v>107</v>
      </c>
      <c r="D9" s="3">
        <f>195000-126000</f>
        <v>69000</v>
      </c>
    </row>
    <row r="10" spans="1:4" x14ac:dyDescent="0.25">
      <c r="A10" s="8" t="s">
        <v>104</v>
      </c>
      <c r="B10" s="9">
        <v>237786.772</v>
      </c>
      <c r="C10" t="s">
        <v>108</v>
      </c>
      <c r="D10" s="3">
        <f>D8-D9</f>
        <v>126000</v>
      </c>
    </row>
    <row r="11" spans="1:4" x14ac:dyDescent="0.25">
      <c r="A11" s="8" t="s">
        <v>79</v>
      </c>
      <c r="B11" s="9">
        <v>25000</v>
      </c>
    </row>
    <row r="12" spans="1:4" x14ac:dyDescent="0.25">
      <c r="A12" s="8" t="s">
        <v>83</v>
      </c>
      <c r="B12" s="9">
        <v>10000</v>
      </c>
      <c r="D12" s="3"/>
    </row>
    <row r="13" spans="1:4" x14ac:dyDescent="0.25">
      <c r="A13" s="8" t="s">
        <v>105</v>
      </c>
      <c r="B13" s="9">
        <v>42951.7</v>
      </c>
      <c r="D13" s="3"/>
    </row>
    <row r="14" spans="1:4" x14ac:dyDescent="0.25">
      <c r="A14" s="8" t="s">
        <v>85</v>
      </c>
      <c r="B14" s="9">
        <v>20000</v>
      </c>
      <c r="D14" s="3"/>
    </row>
    <row r="15" spans="1:4" x14ac:dyDescent="0.25">
      <c r="A15" s="8" t="s">
        <v>86</v>
      </c>
      <c r="B15" s="9">
        <v>25000</v>
      </c>
      <c r="D15" s="3"/>
    </row>
    <row r="16" spans="1:4" x14ac:dyDescent="0.25">
      <c r="A16" s="8" t="s">
        <v>87</v>
      </c>
      <c r="B16" s="9">
        <v>4000</v>
      </c>
    </row>
    <row r="17" spans="1:12" x14ac:dyDescent="0.25">
      <c r="A17" s="8" t="s">
        <v>5</v>
      </c>
      <c r="B17" s="9">
        <v>3500</v>
      </c>
    </row>
    <row r="18" spans="1:12" x14ac:dyDescent="0.25">
      <c r="A18" s="8" t="s">
        <v>88</v>
      </c>
      <c r="B18" s="9">
        <v>1500</v>
      </c>
    </row>
    <row r="19" spans="1:12" x14ac:dyDescent="0.25">
      <c r="A19" s="8" t="s">
        <v>32</v>
      </c>
      <c r="B19" s="9">
        <v>35000</v>
      </c>
    </row>
    <row r="20" spans="1:12" x14ac:dyDescent="0.25">
      <c r="A20" s="8" t="s">
        <v>89</v>
      </c>
      <c r="B20" s="9">
        <v>10000</v>
      </c>
    </row>
    <row r="21" spans="1:12" x14ac:dyDescent="0.25">
      <c r="A21" s="8" t="s">
        <v>84</v>
      </c>
      <c r="B21" s="9">
        <v>195000</v>
      </c>
    </row>
    <row r="22" spans="1:12" x14ac:dyDescent="0.25">
      <c r="B22" s="3"/>
    </row>
    <row r="23" spans="1:12" x14ac:dyDescent="0.25">
      <c r="B23" s="3"/>
    </row>
    <row r="24" spans="1:12" x14ac:dyDescent="0.25">
      <c r="A24" t="s">
        <v>76</v>
      </c>
      <c r="B24" s="3"/>
    </row>
    <row r="26" spans="1:12" x14ac:dyDescent="0.25">
      <c r="A26" t="s">
        <v>49</v>
      </c>
      <c r="B26" t="s">
        <v>50</v>
      </c>
      <c r="C26" t="s">
        <v>51</v>
      </c>
      <c r="D26" t="s">
        <v>52</v>
      </c>
      <c r="E26" t="s">
        <v>53</v>
      </c>
      <c r="F26" t="s">
        <v>54</v>
      </c>
      <c r="G26" t="s">
        <v>55</v>
      </c>
      <c r="H26" t="s">
        <v>56</v>
      </c>
      <c r="I26" t="s">
        <v>57</v>
      </c>
      <c r="J26" t="s">
        <v>58</v>
      </c>
      <c r="K26" t="s">
        <v>59</v>
      </c>
    </row>
    <row r="28" spans="1:12" x14ac:dyDescent="0.25">
      <c r="A28" t="s">
        <v>90</v>
      </c>
      <c r="B28">
        <v>1</v>
      </c>
      <c r="C28" s="3">
        <v>125000</v>
      </c>
      <c r="D28" s="3">
        <v>9562.5</v>
      </c>
      <c r="E28" s="3">
        <v>22278.335999999999</v>
      </c>
      <c r="F28" s="3">
        <v>4200</v>
      </c>
      <c r="G28" s="3">
        <v>500</v>
      </c>
      <c r="H28" s="3">
        <v>2500</v>
      </c>
      <c r="I28" s="3">
        <v>475</v>
      </c>
      <c r="J28" s="3">
        <v>40</v>
      </c>
      <c r="K28" s="3">
        <v>164555.83600000001</v>
      </c>
      <c r="L28" s="3"/>
    </row>
    <row r="29" spans="1:12" x14ac:dyDescent="0.25">
      <c r="A29" t="s">
        <v>91</v>
      </c>
      <c r="B29">
        <v>1</v>
      </c>
      <c r="C29" s="3">
        <v>42000</v>
      </c>
      <c r="D29" s="3">
        <v>3213</v>
      </c>
      <c r="E29" s="3">
        <v>22278.335999999999</v>
      </c>
      <c r="F29" s="3">
        <v>4200</v>
      </c>
      <c r="G29" s="3">
        <v>500</v>
      </c>
      <c r="H29" s="3">
        <v>840</v>
      </c>
      <c r="I29" s="3">
        <v>159.6</v>
      </c>
      <c r="J29" s="3">
        <v>40</v>
      </c>
      <c r="K29" s="3">
        <v>73230.936000000002</v>
      </c>
      <c r="L29" s="3"/>
    </row>
    <row r="30" spans="1:12" x14ac:dyDescent="0.25">
      <c r="A30" t="s">
        <v>92</v>
      </c>
      <c r="B30">
        <v>0.6</v>
      </c>
      <c r="C30" s="3">
        <v>39000</v>
      </c>
      <c r="D30" s="3">
        <v>2983.5</v>
      </c>
      <c r="E30" s="3">
        <v>0</v>
      </c>
      <c r="F30" s="3">
        <v>0</v>
      </c>
      <c r="G30" s="3">
        <v>0</v>
      </c>
      <c r="H30" s="3">
        <v>780</v>
      </c>
      <c r="I30" s="3">
        <v>148.19999999999999</v>
      </c>
      <c r="J30" s="3">
        <v>40</v>
      </c>
      <c r="K30" s="3">
        <v>42951.7</v>
      </c>
      <c r="L30" s="3"/>
    </row>
    <row r="31" spans="1:12" x14ac:dyDescent="0.25">
      <c r="A31" t="s">
        <v>16</v>
      </c>
      <c r="B31">
        <v>0.6</v>
      </c>
      <c r="C31" s="3">
        <v>39000</v>
      </c>
      <c r="D31" s="3">
        <v>2983.5</v>
      </c>
      <c r="E31" s="3">
        <v>0</v>
      </c>
      <c r="F31" s="3">
        <v>0</v>
      </c>
      <c r="G31" s="3">
        <v>0</v>
      </c>
      <c r="H31" s="3">
        <v>0</v>
      </c>
      <c r="I31" s="3">
        <v>148.19999999999999</v>
      </c>
      <c r="J31" s="3">
        <v>40</v>
      </c>
      <c r="K31" s="3">
        <v>42171.7</v>
      </c>
      <c r="L31" s="3"/>
    </row>
    <row r="32" spans="1:12" x14ac:dyDescent="0.25">
      <c r="A32" t="s">
        <v>18</v>
      </c>
      <c r="B32">
        <v>0.4</v>
      </c>
      <c r="C32" s="3">
        <v>26000</v>
      </c>
      <c r="D32" s="3">
        <v>1989</v>
      </c>
      <c r="E32" s="3">
        <v>0</v>
      </c>
      <c r="F32" s="3">
        <v>0</v>
      </c>
      <c r="G32" s="3">
        <v>0</v>
      </c>
      <c r="H32" s="3">
        <v>0</v>
      </c>
      <c r="I32" s="3">
        <v>98.8</v>
      </c>
      <c r="J32" s="3">
        <v>40</v>
      </c>
      <c r="K32" s="3">
        <v>28127.8</v>
      </c>
      <c r="L32" s="3"/>
    </row>
    <row r="33" spans="1:12" x14ac:dyDescent="0.25">
      <c r="A33" t="s">
        <v>20</v>
      </c>
      <c r="B33">
        <v>0.6</v>
      </c>
      <c r="C33" s="3">
        <v>39000</v>
      </c>
      <c r="D33" s="3">
        <v>2983.5</v>
      </c>
      <c r="E33" s="3">
        <v>0</v>
      </c>
      <c r="F33" s="3">
        <v>0</v>
      </c>
      <c r="G33" s="3">
        <v>0</v>
      </c>
      <c r="H33" s="3">
        <v>0</v>
      </c>
      <c r="I33" s="3">
        <v>148.19999999999999</v>
      </c>
      <c r="J33" s="3">
        <v>40</v>
      </c>
      <c r="K33" s="3">
        <v>42171.7</v>
      </c>
      <c r="L33" s="3"/>
    </row>
    <row r="34" spans="1:12" x14ac:dyDescent="0.25">
      <c r="A34" t="s">
        <v>93</v>
      </c>
      <c r="B34">
        <v>0.4</v>
      </c>
      <c r="C34" s="3">
        <v>26000</v>
      </c>
      <c r="D34" s="3">
        <v>1989</v>
      </c>
      <c r="E34" s="3">
        <v>0</v>
      </c>
      <c r="F34" s="3">
        <v>0</v>
      </c>
      <c r="G34" s="3">
        <v>0</v>
      </c>
      <c r="H34" s="3">
        <v>0</v>
      </c>
      <c r="I34" s="3">
        <v>98.8</v>
      </c>
      <c r="J34" s="3">
        <v>40</v>
      </c>
      <c r="K34" s="3">
        <v>28127.8</v>
      </c>
      <c r="L34" s="3"/>
    </row>
    <row r="35" spans="1:12" x14ac:dyDescent="0.25">
      <c r="A35" t="s">
        <v>94</v>
      </c>
      <c r="B35">
        <v>0.6</v>
      </c>
      <c r="C35" s="3">
        <v>39000</v>
      </c>
      <c r="D35" s="3">
        <v>2983.5</v>
      </c>
      <c r="E35" s="3">
        <v>0</v>
      </c>
      <c r="F35" s="3">
        <v>0</v>
      </c>
      <c r="G35" s="3">
        <v>0</v>
      </c>
      <c r="H35" s="3">
        <v>0</v>
      </c>
      <c r="I35" s="3">
        <v>148.19999999999999</v>
      </c>
      <c r="J35" s="3">
        <v>40</v>
      </c>
      <c r="K35" s="3">
        <v>42171.7</v>
      </c>
      <c r="L35" s="3"/>
    </row>
    <row r="36" spans="1:12" x14ac:dyDescent="0.25">
      <c r="A36" t="s">
        <v>95</v>
      </c>
      <c r="B36">
        <v>0.4</v>
      </c>
      <c r="C36" s="3">
        <v>26000</v>
      </c>
      <c r="D36" s="3">
        <v>1989</v>
      </c>
      <c r="E36" s="3">
        <v>0</v>
      </c>
      <c r="F36" s="3">
        <v>0</v>
      </c>
      <c r="G36" s="3">
        <v>0</v>
      </c>
      <c r="H36" s="3">
        <v>0</v>
      </c>
      <c r="I36" s="3">
        <v>98.8</v>
      </c>
      <c r="J36" s="3">
        <v>40</v>
      </c>
      <c r="K36" s="3">
        <v>28127.8</v>
      </c>
      <c r="L36" s="3"/>
    </row>
    <row r="37" spans="1:12" x14ac:dyDescent="0.25">
      <c r="A37" t="s">
        <v>96</v>
      </c>
      <c r="B37">
        <v>1</v>
      </c>
      <c r="C37" s="3">
        <v>65000</v>
      </c>
      <c r="D37" s="3">
        <v>4972.5</v>
      </c>
      <c r="E37" s="3">
        <v>22278.335999999999</v>
      </c>
      <c r="F37" s="3">
        <v>4200</v>
      </c>
      <c r="G37" s="3">
        <v>500</v>
      </c>
      <c r="H37" s="3">
        <v>0</v>
      </c>
      <c r="I37" s="3">
        <v>247</v>
      </c>
      <c r="J37" s="3">
        <v>40</v>
      </c>
      <c r="K37" s="3">
        <v>97237.835999999996</v>
      </c>
      <c r="L37" s="3"/>
    </row>
    <row r="38" spans="1:12" x14ac:dyDescent="0.25">
      <c r="A38" t="s">
        <v>97</v>
      </c>
      <c r="B38">
        <v>1</v>
      </c>
      <c r="C38" s="3">
        <v>21500</v>
      </c>
      <c r="D38" s="3">
        <v>1644.75</v>
      </c>
      <c r="E38" s="3">
        <v>22278.335999999999</v>
      </c>
      <c r="F38" s="3">
        <v>4200</v>
      </c>
      <c r="G38" s="3">
        <v>500</v>
      </c>
      <c r="H38" s="3">
        <v>430</v>
      </c>
      <c r="I38" s="3">
        <v>81.7</v>
      </c>
      <c r="J38" s="3">
        <v>40</v>
      </c>
      <c r="K38" s="3">
        <v>50674.785999999993</v>
      </c>
      <c r="L38" s="3"/>
    </row>
    <row r="39" spans="1:12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C40" s="3"/>
      <c r="D40" s="3"/>
      <c r="E40" s="3"/>
      <c r="F40" s="3"/>
      <c r="G40" s="3"/>
      <c r="H40" s="3"/>
      <c r="I40" s="3"/>
      <c r="J40" s="3"/>
      <c r="K40" s="3">
        <v>639549.59399999992</v>
      </c>
      <c r="L40" s="3"/>
    </row>
  </sheetData>
  <mergeCells count="1">
    <mergeCell ref="A1:D1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District Budget</vt:lpstr>
      <vt:lpstr>Detail District Budget</vt:lpstr>
      <vt:lpstr>SU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 tran</dc:creator>
  <cp:lastModifiedBy>Gaidys, Maureen</cp:lastModifiedBy>
  <cp:lastPrinted>2022-07-20T21:40:05Z</cp:lastPrinted>
  <dcterms:created xsi:type="dcterms:W3CDTF">2022-07-20T21:22:56Z</dcterms:created>
  <dcterms:modified xsi:type="dcterms:W3CDTF">2022-07-20T23:20:37Z</dcterms:modified>
</cp:coreProperties>
</file>